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ptura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'Captura'!$A$4:$T$204</definedName>
    <definedName name="_xlnm._FilterDatabase" localSheetId="2" hidden="1">'Parámetros'!$A$4:$G$20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BD3A24"/>
      <sz val="10"/>
    </font>
    <font>
      <name val="Aptos"/>
      <b val="1"/>
      <color rgb="00132238"/>
      <sz val="10"/>
    </font>
    <font>
      <name val="Aptos"/>
      <b val="1"/>
      <color rgb="00FFFFFF"/>
      <sz val="10"/>
    </font>
    <font>
      <name val="Aptos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05A2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49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center" vertical="center"/>
    </xf>
    <xf numFmtId="3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49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132238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'Resumen'!B4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'Resumen'!$C$5:$C$8</f>
            </numRef>
          </cat>
          <val>
            <numRef>
              <f>'Resumen'!$B$5:$B$8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8280000" cy="37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Resumen de verificación previa de emisiones</t>
        </is>
      </c>
    </row>
    <row r="2" ht="23" customHeight="1">
      <c r="A2" s="2" t="inlineStr">
        <is>
          <t>Referencia interna; no sustituye la prueba oficial ni constituye diagnóstico. Los límites son editables y no representan valores legales.</t>
        </is>
      </c>
    </row>
    <row r="3">
      <c r="A3" s="3" t="inlineStr">
        <is>
          <t>Registros con folio</t>
        </is>
      </c>
      <c r="B3" s="4">
        <f>COUNTIF(Captura!$A$5:$A$204,"&lt;&gt;")</f>
        <v/>
      </c>
    </row>
    <row r="4">
      <c r="A4" s="5" t="inlineStr">
        <is>
          <t>Estado administrativo</t>
        </is>
      </c>
      <c r="B4" s="5" t="inlineStr">
        <is>
          <t>Registros</t>
        </is>
      </c>
      <c r="C4" s="5" t="inlineStr">
        <is>
          <t>Etiqueta breve</t>
        </is>
      </c>
    </row>
    <row r="5">
      <c r="A5" s="6" t="inlineStr">
        <is>
          <t>Registro listo para decidir cita</t>
        </is>
      </c>
      <c r="B5" s="7">
        <f>COUNTIF(Captura!$S$5:$S$204,A5)</f>
        <v/>
      </c>
      <c r="C5" s="6" t="inlineStr">
        <is>
          <t>Listo para cita</t>
        </is>
      </c>
    </row>
    <row r="6">
      <c r="A6" s="8" t="inlineStr">
        <is>
          <t>Revisión técnica previa</t>
        </is>
      </c>
      <c r="B6" s="9">
        <f>COUNTIF(Captura!$S$5:$S$204,A6)</f>
        <v/>
      </c>
      <c r="C6" s="8" t="inlineStr">
        <is>
          <t>Revisión previa</t>
        </is>
      </c>
    </row>
    <row r="7">
      <c r="A7" s="6" t="inlineStr">
        <is>
          <t>Incompleto</t>
        </is>
      </c>
      <c r="B7" s="7">
        <f>COUNTIF(Captura!$S$5:$S$204,A7)</f>
        <v/>
      </c>
      <c r="C7" s="6" t="inlineStr">
        <is>
          <t>Incompleto</t>
        </is>
      </c>
    </row>
    <row r="8">
      <c r="A8" s="8" t="inlineStr">
        <is>
          <t>Configurar referencia</t>
        </is>
      </c>
      <c r="B8" s="9">
        <f>COUNTIF(Captura!$S$5:$S$204,A8)</f>
        <v/>
      </c>
      <c r="C8" s="8" t="inlineStr">
        <is>
          <t>Configurar referencia</t>
        </is>
      </c>
    </row>
    <row r="9"/>
    <row r="10">
      <c r="A10" s="3" t="inlineStr">
        <is>
          <t>Porcentaje listo para decidir cita</t>
        </is>
      </c>
      <c r="B10" s="10">
        <f>IFERROR(B5/B3,0)</f>
        <v/>
      </c>
    </row>
    <row r="11"/>
    <row r="12">
      <c r="A12" s="5" t="inlineStr">
        <is>
          <t>Interpretación</t>
        </is>
      </c>
    </row>
    <row r="13" ht="45" customHeight="1">
      <c r="A13" s="11" t="inlineStr">
        <is>
          <t>El estado apoya una decisión administrativa del taller. Confirmar por separado los requisitos vigentes con el centro oficial correspondiente.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20" customWidth="1" min="3" max="3"/>
    <col width="15" customWidth="1" min="4" max="4"/>
    <col width="22" customWidth="1" min="5" max="5"/>
    <col width="12" customWidth="1" min="6" max="6"/>
    <col width="16" customWidth="1" min="7" max="7"/>
    <col width="20" customWidth="1" min="8" max="8"/>
    <col width="17" customWidth="1" min="9" max="9"/>
    <col width="19" customWidth="1" min="10" max="10"/>
    <col width="12" customWidth="1" min="11" max="11"/>
    <col width="11" customWidth="1" min="12" max="12"/>
    <col width="11" customWidth="1" min="13" max="13"/>
    <col width="11" customWidth="1" min="14" max="14"/>
    <col width="11" customWidth="1" min="15" max="15"/>
    <col width="35" customWidth="1" min="16" max="16"/>
    <col width="17" customWidth="1" min="17" max="17"/>
    <col width="24" customWidth="1" min="18" max="18"/>
    <col width="31" customWidth="1" min="19" max="19"/>
    <col width="39" customWidth="1" min="20" max="20"/>
  </cols>
  <sheetData>
    <row r="1" ht="28" customHeight="1">
      <c r="A1" s="1" t="inlineStr">
        <is>
          <t>Verificación previa de emisiones — captura administrativa</t>
        </is>
      </c>
    </row>
    <row r="2" ht="23" customHeight="1">
      <c r="A2" s="2" t="inlineStr">
        <is>
          <t>Referencia interna; no sustituye la prueba oficial ni constituye diagnóstico</t>
        </is>
      </c>
    </row>
    <row r="3" ht="22" customHeight="1">
      <c r="A3" s="12" t="inlineStr">
        <is>
          <t>Los registros DEMO y las unidades UNIDAD-DEMO son ficticios. Las celdas amarillas son editables; la nota interna es opcional.</t>
        </is>
      </c>
    </row>
    <row r="4" ht="58" customHeight="1">
      <c r="A4" s="5" t="inlineStr">
        <is>
          <t>Folio interno</t>
        </is>
      </c>
      <c r="B4" s="5" t="inlineStr">
        <is>
          <t>Fecha de revisión</t>
        </is>
      </c>
      <c r="C4" s="5" t="inlineStr">
        <is>
          <t>Unidad interna</t>
        </is>
      </c>
      <c r="D4" s="5" t="inlineStr">
        <is>
          <t>Combustible</t>
        </is>
      </c>
      <c r="E4" s="5" t="inlineStr">
        <is>
          <t>Perfil interno</t>
        </is>
      </c>
      <c r="F4" s="5" t="inlineStr">
        <is>
          <t>Año modelo</t>
        </is>
      </c>
      <c r="G4" s="5" t="inlineStr">
        <is>
          <t>Odómetro (km)</t>
        </is>
      </c>
      <c r="H4" s="5" t="inlineStr">
        <is>
          <t>Temperatura operativa confirmada</t>
        </is>
      </c>
      <c r="I4" s="5" t="inlineStr">
        <is>
          <t>Sin testigo visible</t>
        </is>
      </c>
      <c r="J4" s="5" t="inlineStr">
        <is>
          <t>Escape sin fuga visible</t>
        </is>
      </c>
      <c r="K4" s="5" t="inlineStr">
        <is>
          <t>HC (ppm)</t>
        </is>
      </c>
      <c r="L4" s="5" t="inlineStr">
        <is>
          <t>CO (%)</t>
        </is>
      </c>
      <c r="M4" s="5" t="inlineStr">
        <is>
          <t>CO2 (%)</t>
        </is>
      </c>
      <c r="N4" s="5" t="inlineStr">
        <is>
          <t>O2 (%)</t>
        </is>
      </c>
      <c r="O4" s="5" t="inlineStr">
        <is>
          <t>Lambda</t>
        </is>
      </c>
      <c r="P4" s="5" t="inlineStr">
        <is>
          <t>Nota interna</t>
        </is>
      </c>
      <c r="Q4" s="5" t="inlineStr">
        <is>
          <t>Captura completa</t>
        </is>
      </c>
      <c r="R4" s="5" t="inlineStr">
        <is>
          <t>Lecturas en referencia interna</t>
        </is>
      </c>
      <c r="S4" s="5" t="inlineStr">
        <is>
          <t>Estado administrativo</t>
        </is>
      </c>
      <c r="T4" s="5" t="inlineStr">
        <is>
          <t>Acción siguiente</t>
        </is>
      </c>
    </row>
    <row r="5">
      <c r="A5" s="13" t="inlineStr">
        <is>
          <t>DEMO-001</t>
        </is>
      </c>
      <c r="B5" s="25" t="n">
        <v>46273</v>
      </c>
      <c r="C5" s="13" t="inlineStr">
        <is>
          <t>UNIDAD-DEMO-01</t>
        </is>
      </c>
      <c r="D5" s="15" t="inlineStr">
        <is>
          <t>Gasolina</t>
        </is>
      </c>
      <c r="E5" s="15" t="inlineStr">
        <is>
          <t>Referencia interna A</t>
        </is>
      </c>
      <c r="F5" s="16" t="n">
        <v>2021</v>
      </c>
      <c r="G5" s="17" t="n">
        <v>45800</v>
      </c>
      <c r="H5" s="18" t="inlineStr">
        <is>
          <t>Sí</t>
        </is>
      </c>
      <c r="I5" s="18" t="inlineStr">
        <is>
          <t>Sí</t>
        </is>
      </c>
      <c r="J5" s="18" t="inlineStr">
        <is>
          <t>Sí</t>
        </is>
      </c>
      <c r="K5" s="19" t="n">
        <v>80</v>
      </c>
      <c r="L5" s="19" t="n">
        <v>0.3</v>
      </c>
      <c r="M5" s="19" t="n">
        <v>14.2</v>
      </c>
      <c r="N5" s="19" t="n">
        <v>1.1</v>
      </c>
      <c r="O5" s="19" t="n">
        <v>1</v>
      </c>
      <c r="P5" s="13" t="inlineStr">
        <is>
          <t>Ejemplo ficticio: registro completo.</t>
        </is>
      </c>
      <c r="Q5" s="20">
        <f>IF(A5="","",IF(COUNTBLANK(A5:O5)=0,"Sí","No"))</f>
        <v/>
      </c>
      <c r="R5" s="20">
        <f>IF(A5="","",IF(Q5&lt;&gt;"Sí","Sin evaluar",IFERROR(IF(VLOOKUP(E5,'Parámetros'!$A$5:$G$20,7,FALSE)&lt;&gt;"Sí","Sin referencia",IF(AND(K5&lt;=VLOOKUP(E5,'Parámetros'!$A$5:$G$20,2,FALSE),L5&lt;=VLOOKUP(E5,'Parámetros'!$A$5:$G$20,3,FALSE),N5&lt;=VLOOKUP(E5,'Parámetros'!$A$5:$G$20,4,FALSE),O5&gt;=VLOOKUP(E5,'Parámetros'!$A$5:$G$20,5,FALSE),O5&lt;=VLOOKUP(E5,'Parámetros'!$A$5:$G$20,6,FALSE)),"Sí","No")),"Sin referencia")))</f>
        <v/>
      </c>
      <c r="S5" s="20">
        <f>IF(A5="","",IF(Q5&lt;&gt;"Sí","Incompleto",IF(R5="Sin referencia","Configurar referencia",IF(AND(H5="Sí",I5="Sí",J5="Sí",R5="Sí"),"Registro listo para decidir cita","Revisión técnica previa"))))</f>
        <v/>
      </c>
      <c r="T5" s="11">
        <f>IF(A5="","",IF(S5="Registro listo para decidir cita","Confirmar requisitos con el centro oficial",IF(S5="Incompleto","Completar captura",IF(S5="Configurar referencia","Completar parámetros internos","Canalizar a revisión técnica interna"))))</f>
        <v/>
      </c>
    </row>
    <row r="6">
      <c r="A6" s="13" t="inlineStr">
        <is>
          <t>DEMO-002</t>
        </is>
      </c>
      <c r="B6" s="25" t="n">
        <v>46273</v>
      </c>
      <c r="C6" s="13" t="inlineStr">
        <is>
          <t>UNIDAD-DEMO-02</t>
        </is>
      </c>
      <c r="D6" s="15" t="inlineStr">
        <is>
          <t>Gasolina</t>
        </is>
      </c>
      <c r="E6" s="15" t="inlineStr">
        <is>
          <t>Referencia interna A</t>
        </is>
      </c>
      <c r="F6" s="16" t="n">
        <v>2018</v>
      </c>
      <c r="G6" s="17" t="n">
        <v>70200</v>
      </c>
      <c r="H6" s="18" t="inlineStr">
        <is>
          <t>Sí</t>
        </is>
      </c>
      <c r="I6" s="18" t="inlineStr">
        <is>
          <t>Sí</t>
        </is>
      </c>
      <c r="J6" s="18" t="inlineStr">
        <is>
          <t>Sí</t>
        </is>
      </c>
      <c r="K6" s="19" t="n">
        <v>135</v>
      </c>
      <c r="L6" s="19" t="n">
        <v>0.4</v>
      </c>
      <c r="M6" s="19" t="n">
        <v>13.8</v>
      </c>
      <c r="N6" s="19" t="n">
        <v>1.3</v>
      </c>
      <c r="O6" s="19" t="n">
        <v>1.01</v>
      </c>
      <c r="P6" s="13" t="inlineStr">
        <is>
          <t>Ejemplo ficticio: revisar lectura de HC.</t>
        </is>
      </c>
      <c r="Q6" s="21">
        <f>IF(A6="","",IF(COUNTBLANK(A6:O6)=0,"Sí","No"))</f>
        <v/>
      </c>
      <c r="R6" s="21">
        <f>IF(A6="","",IF(Q6&lt;&gt;"Sí","Sin evaluar",IFERROR(IF(VLOOKUP(E6,'Parámetros'!$A$5:$G$20,7,FALSE)&lt;&gt;"Sí","Sin referencia",IF(AND(K6&lt;=VLOOKUP(E6,'Parámetros'!$A$5:$G$20,2,FALSE),L6&lt;=VLOOKUP(E6,'Parámetros'!$A$5:$G$20,3,FALSE),N6&lt;=VLOOKUP(E6,'Parámetros'!$A$5:$G$20,4,FALSE),O6&gt;=VLOOKUP(E6,'Parámetros'!$A$5:$G$20,5,FALSE),O6&lt;=VLOOKUP(E6,'Parámetros'!$A$5:$G$20,6,FALSE)),"Sí","No")),"Sin referencia")))</f>
        <v/>
      </c>
      <c r="S6" s="21">
        <f>IF(A6="","",IF(Q6&lt;&gt;"Sí","Incompleto",IF(R6="Sin referencia","Configurar referencia",IF(AND(H6="Sí",I6="Sí",J6="Sí",R6="Sí"),"Registro listo para decidir cita","Revisión técnica previa"))))</f>
        <v/>
      </c>
      <c r="T6" s="22">
        <f>IF(A6="","",IF(S6="Registro listo para decidir cita","Confirmar requisitos con el centro oficial",IF(S6="Incompleto","Completar captura",IF(S6="Configurar referencia","Completar parámetros internos","Canalizar a revisión técnica interna"))))</f>
        <v/>
      </c>
    </row>
    <row r="7">
      <c r="A7" s="13" t="inlineStr">
        <is>
          <t>DEMO-003</t>
        </is>
      </c>
      <c r="B7" s="25" t="n">
        <v>46272</v>
      </c>
      <c r="C7" s="13" t="inlineStr">
        <is>
          <t>UNIDAD-DEMO-03</t>
        </is>
      </c>
      <c r="D7" s="15" t="inlineStr">
        <is>
          <t>Gas LP</t>
        </is>
      </c>
      <c r="E7" s="15" t="inlineStr">
        <is>
          <t>Referencia interna B</t>
        </is>
      </c>
      <c r="F7" s="16" t="n">
        <v>2017</v>
      </c>
      <c r="G7" s="17" t="n">
        <v>88900</v>
      </c>
      <c r="H7" s="18" t="inlineStr">
        <is>
          <t>Sí</t>
        </is>
      </c>
      <c r="I7" s="18" t="inlineStr">
        <is>
          <t>No</t>
        </is>
      </c>
      <c r="J7" s="18" t="inlineStr">
        <is>
          <t>Sí</t>
        </is>
      </c>
      <c r="K7" s="19" t="n">
        <v>120</v>
      </c>
      <c r="L7" s="19" t="n">
        <v>0.5</v>
      </c>
      <c r="M7" s="19" t="n">
        <v>13.2</v>
      </c>
      <c r="N7" s="19" t="n">
        <v>1.7</v>
      </c>
      <c r="O7" s="19" t="n">
        <v>1</v>
      </c>
      <c r="P7" s="13" t="inlineStr">
        <is>
          <t>Ejemplo ficticio: testigo visible.</t>
        </is>
      </c>
      <c r="Q7" s="20">
        <f>IF(A7="","",IF(COUNTBLANK(A7:O7)=0,"Sí","No"))</f>
        <v/>
      </c>
      <c r="R7" s="20">
        <f>IF(A7="","",IF(Q7&lt;&gt;"Sí","Sin evaluar",IFERROR(IF(VLOOKUP(E7,'Parámetros'!$A$5:$G$20,7,FALSE)&lt;&gt;"Sí","Sin referencia",IF(AND(K7&lt;=VLOOKUP(E7,'Parámetros'!$A$5:$G$20,2,FALSE),L7&lt;=VLOOKUP(E7,'Parámetros'!$A$5:$G$20,3,FALSE),N7&lt;=VLOOKUP(E7,'Parámetros'!$A$5:$G$20,4,FALSE),O7&gt;=VLOOKUP(E7,'Parámetros'!$A$5:$G$20,5,FALSE),O7&lt;=VLOOKUP(E7,'Parámetros'!$A$5:$G$20,6,FALSE)),"Sí","No")),"Sin referencia")))</f>
        <v/>
      </c>
      <c r="S7" s="20">
        <f>IF(A7="","",IF(Q7&lt;&gt;"Sí","Incompleto",IF(R7="Sin referencia","Configurar referencia",IF(AND(H7="Sí",I7="Sí",J7="Sí",R7="Sí"),"Registro listo para decidir cita","Revisión técnica previa"))))</f>
        <v/>
      </c>
      <c r="T7" s="11">
        <f>IF(A7="","",IF(S7="Registro listo para decidir cita","Confirmar requisitos con el centro oficial",IF(S7="Incompleto","Completar captura",IF(S7="Configurar referencia","Completar parámetros internos","Canalizar a revisión técnica interna"))))</f>
        <v/>
      </c>
    </row>
    <row r="8">
      <c r="A8" s="13" t="inlineStr">
        <is>
          <t>DEMO-004</t>
        </is>
      </c>
      <c r="B8" s="25" t="n">
        <v>46272</v>
      </c>
      <c r="C8" s="13" t="inlineStr">
        <is>
          <t>UNIDAD-DEMO-04</t>
        </is>
      </c>
      <c r="D8" s="15" t="inlineStr">
        <is>
          <t>Gasolina</t>
        </is>
      </c>
      <c r="E8" s="15" t="inlineStr">
        <is>
          <t>Referencia interna A</t>
        </is>
      </c>
      <c r="F8" s="16" t="n">
        <v>2020</v>
      </c>
      <c r="G8" s="17" t="n">
        <v>51000</v>
      </c>
      <c r="H8" s="18" t="inlineStr">
        <is>
          <t>Sí</t>
        </is>
      </c>
      <c r="I8" s="18" t="inlineStr">
        <is>
          <t>Sí</t>
        </is>
      </c>
      <c r="J8" s="18" t="inlineStr">
        <is>
          <t>Sí</t>
        </is>
      </c>
      <c r="K8" s="19" t="n">
        <v>90</v>
      </c>
      <c r="L8" s="19" t="n">
        <v>0.35</v>
      </c>
      <c r="M8" s="19" t="n">
        <v>14</v>
      </c>
      <c r="N8" s="19" t="n">
        <v>1.2</v>
      </c>
      <c r="O8" s="19" t="n"/>
      <c r="P8" s="13" t="inlineStr">
        <is>
          <t>Ejemplo ficticio: falta capturar Lambda.</t>
        </is>
      </c>
      <c r="Q8" s="21">
        <f>IF(A8="","",IF(COUNTBLANK(A8:O8)=0,"Sí","No"))</f>
        <v/>
      </c>
      <c r="R8" s="21">
        <f>IF(A8="","",IF(Q8&lt;&gt;"Sí","Sin evaluar",IFERROR(IF(VLOOKUP(E8,'Parámetros'!$A$5:$G$20,7,FALSE)&lt;&gt;"Sí","Sin referencia",IF(AND(K8&lt;=VLOOKUP(E8,'Parámetros'!$A$5:$G$20,2,FALSE),L8&lt;=VLOOKUP(E8,'Parámetros'!$A$5:$G$20,3,FALSE),N8&lt;=VLOOKUP(E8,'Parámetros'!$A$5:$G$20,4,FALSE),O8&gt;=VLOOKUP(E8,'Parámetros'!$A$5:$G$20,5,FALSE),O8&lt;=VLOOKUP(E8,'Parámetros'!$A$5:$G$20,6,FALSE)),"Sí","No")),"Sin referencia")))</f>
        <v/>
      </c>
      <c r="S8" s="21">
        <f>IF(A8="","",IF(Q8&lt;&gt;"Sí","Incompleto",IF(R8="Sin referencia","Configurar referencia",IF(AND(H8="Sí",I8="Sí",J8="Sí",R8="Sí"),"Registro listo para decidir cita","Revisión técnica previa"))))</f>
        <v/>
      </c>
      <c r="T8" s="22">
        <f>IF(A8="","",IF(S8="Registro listo para decidir cita","Confirmar requisitos con el centro oficial",IF(S8="Incompleto","Completar captura",IF(S8="Configurar referencia","Completar parámetros internos","Canalizar a revisión técnica interna"))))</f>
        <v/>
      </c>
    </row>
    <row r="9">
      <c r="A9" s="13" t="inlineStr">
        <is>
          <t>DEMO-005</t>
        </is>
      </c>
      <c r="B9" s="25" t="n">
        <v>46271</v>
      </c>
      <c r="C9" s="13" t="inlineStr">
        <is>
          <t>UNIDAD-DEMO-05</t>
        </is>
      </c>
      <c r="D9" s="15" t="inlineStr">
        <is>
          <t>Gas natural</t>
        </is>
      </c>
      <c r="E9" s="15" t="inlineStr">
        <is>
          <t>Referencia interna B</t>
        </is>
      </c>
      <c r="F9" s="16" t="n">
        <v>2019</v>
      </c>
      <c r="G9" s="17" t="n">
        <v>63000</v>
      </c>
      <c r="H9" s="18" t="inlineStr">
        <is>
          <t>Sí</t>
        </is>
      </c>
      <c r="I9" s="18" t="inlineStr">
        <is>
          <t>Sí</t>
        </is>
      </c>
      <c r="J9" s="18" t="inlineStr">
        <is>
          <t>Sí</t>
        </is>
      </c>
      <c r="K9" s="19" t="n">
        <v>160</v>
      </c>
      <c r="L9" s="19" t="n">
        <v>0.65</v>
      </c>
      <c r="M9" s="19" t="n">
        <v>12.9</v>
      </c>
      <c r="N9" s="19" t="n">
        <v>2.1</v>
      </c>
      <c r="O9" s="19" t="n">
        <v>1.03</v>
      </c>
      <c r="P9" s="13" t="inlineStr">
        <is>
          <t>Ejemplo ficticio: registro completo.</t>
        </is>
      </c>
      <c r="Q9" s="20">
        <f>IF(A9="","",IF(COUNTBLANK(A9:O9)=0,"Sí","No"))</f>
        <v/>
      </c>
      <c r="R9" s="20">
        <f>IF(A9="","",IF(Q9&lt;&gt;"Sí","Sin evaluar",IFERROR(IF(VLOOKUP(E9,'Parámetros'!$A$5:$G$20,7,FALSE)&lt;&gt;"Sí","Sin referencia",IF(AND(K9&lt;=VLOOKUP(E9,'Parámetros'!$A$5:$G$20,2,FALSE),L9&lt;=VLOOKUP(E9,'Parámetros'!$A$5:$G$20,3,FALSE),N9&lt;=VLOOKUP(E9,'Parámetros'!$A$5:$G$20,4,FALSE),O9&gt;=VLOOKUP(E9,'Parámetros'!$A$5:$G$20,5,FALSE),O9&lt;=VLOOKUP(E9,'Parámetros'!$A$5:$G$20,6,FALSE)),"Sí","No")),"Sin referencia")))</f>
        <v/>
      </c>
      <c r="S9" s="20">
        <f>IF(A9="","",IF(Q9&lt;&gt;"Sí","Incompleto",IF(R9="Sin referencia","Configurar referencia",IF(AND(H9="Sí",I9="Sí",J9="Sí",R9="Sí"),"Registro listo para decidir cita","Revisión técnica previa"))))</f>
        <v/>
      </c>
      <c r="T9" s="11">
        <f>IF(A9="","",IF(S9="Registro listo para decidir cita","Confirmar requisitos con el centro oficial",IF(S9="Incompleto","Completar captura",IF(S9="Configurar referencia","Completar parámetros internos","Canalizar a revisión técnica interna"))))</f>
        <v/>
      </c>
    </row>
    <row r="10">
      <c r="A10" s="13" t="inlineStr">
        <is>
          <t>DEMO-006</t>
        </is>
      </c>
      <c r="B10" s="25" t="n">
        <v>46271</v>
      </c>
      <c r="C10" s="13" t="inlineStr">
        <is>
          <t>UNIDAD-DEMO-06</t>
        </is>
      </c>
      <c r="D10" s="15" t="inlineStr">
        <is>
          <t>Gasolina</t>
        </is>
      </c>
      <c r="E10" s="15" t="inlineStr">
        <is>
          <t>Referencia interna B</t>
        </is>
      </c>
      <c r="F10" s="16" t="n">
        <v>2016</v>
      </c>
      <c r="G10" s="17" t="n">
        <v>102000</v>
      </c>
      <c r="H10" s="18" t="inlineStr">
        <is>
          <t>Sí</t>
        </is>
      </c>
      <c r="I10" s="18" t="inlineStr">
        <is>
          <t>Sí</t>
        </is>
      </c>
      <c r="J10" s="18" t="inlineStr">
        <is>
          <t>Sí</t>
        </is>
      </c>
      <c r="K10" s="19" t="n">
        <v>170</v>
      </c>
      <c r="L10" s="19" t="n">
        <v>0.7</v>
      </c>
      <c r="M10" s="19" t="n">
        <v>12.5</v>
      </c>
      <c r="N10" s="19" t="n">
        <v>2.8</v>
      </c>
      <c r="O10" s="19" t="n">
        <v>1.04</v>
      </c>
      <c r="P10" s="13" t="inlineStr">
        <is>
          <t>Ejemplo ficticio: revisar lectura de O2.</t>
        </is>
      </c>
      <c r="Q10" s="21">
        <f>IF(A10="","",IF(COUNTBLANK(A10:O10)=0,"Sí","No"))</f>
        <v/>
      </c>
      <c r="R10" s="21">
        <f>IF(A10="","",IF(Q10&lt;&gt;"Sí","Sin evaluar",IFERROR(IF(VLOOKUP(E10,'Parámetros'!$A$5:$G$20,7,FALSE)&lt;&gt;"Sí","Sin referencia",IF(AND(K10&lt;=VLOOKUP(E10,'Parámetros'!$A$5:$G$20,2,FALSE),L10&lt;=VLOOKUP(E10,'Parámetros'!$A$5:$G$20,3,FALSE),N10&lt;=VLOOKUP(E10,'Parámetros'!$A$5:$G$20,4,FALSE),O10&gt;=VLOOKUP(E10,'Parámetros'!$A$5:$G$20,5,FALSE),O10&lt;=VLOOKUP(E10,'Parámetros'!$A$5:$G$20,6,FALSE)),"Sí","No")),"Sin referencia")))</f>
        <v/>
      </c>
      <c r="S10" s="21">
        <f>IF(A10="","",IF(Q10&lt;&gt;"Sí","Incompleto",IF(R10="Sin referencia","Configurar referencia",IF(AND(H10="Sí",I10="Sí",J10="Sí",R10="Sí"),"Registro listo para decidir cita","Revisión técnica previa"))))</f>
        <v/>
      </c>
      <c r="T10" s="22">
        <f>IF(A10="","",IF(S10="Registro listo para decidir cita","Confirmar requisitos con el centro oficial",IF(S10="Incompleto","Completar captura",IF(S10="Configurar referencia","Completar parámetros internos","Canalizar a revisión técnica interna"))))</f>
        <v/>
      </c>
    </row>
    <row r="11">
      <c r="A11" s="13" t="inlineStr">
        <is>
          <t>DEMO-007</t>
        </is>
      </c>
      <c r="B11" s="25" t="n">
        <v>46270</v>
      </c>
      <c r="C11" s="13" t="inlineStr">
        <is>
          <t>UNIDAD-DEMO-07</t>
        </is>
      </c>
      <c r="D11" s="15" t="inlineStr">
        <is>
          <t>Gasolina</t>
        </is>
      </c>
      <c r="E11" s="15" t="inlineStr">
        <is>
          <t>Referencia interna A</t>
        </is>
      </c>
      <c r="F11" s="16" t="n">
        <v>2022</v>
      </c>
      <c r="G11" s="17" t="n">
        <v>32000</v>
      </c>
      <c r="H11" s="18" t="inlineStr">
        <is>
          <t>Sí</t>
        </is>
      </c>
      <c r="I11" s="18" t="inlineStr">
        <is>
          <t>Sí</t>
        </is>
      </c>
      <c r="J11" s="18" t="inlineStr">
        <is>
          <t>No</t>
        </is>
      </c>
      <c r="K11" s="19" t="n">
        <v>70</v>
      </c>
      <c r="L11" s="19" t="n">
        <v>0.2</v>
      </c>
      <c r="M11" s="19" t="n">
        <v>14.5</v>
      </c>
      <c r="N11" s="19" t="n">
        <v>0.9</v>
      </c>
      <c r="O11" s="19" t="n">
        <v>1</v>
      </c>
      <c r="P11" s="13" t="inlineStr">
        <is>
          <t>Ejemplo ficticio: revisar escape.</t>
        </is>
      </c>
      <c r="Q11" s="20">
        <f>IF(A11="","",IF(COUNTBLANK(A11:O11)=0,"Sí","No"))</f>
        <v/>
      </c>
      <c r="R11" s="20">
        <f>IF(A11="","",IF(Q11&lt;&gt;"Sí","Sin evaluar",IFERROR(IF(VLOOKUP(E11,'Parámetros'!$A$5:$G$20,7,FALSE)&lt;&gt;"Sí","Sin referencia",IF(AND(K11&lt;=VLOOKUP(E11,'Parámetros'!$A$5:$G$20,2,FALSE),L11&lt;=VLOOKUP(E11,'Parámetros'!$A$5:$G$20,3,FALSE),N11&lt;=VLOOKUP(E11,'Parámetros'!$A$5:$G$20,4,FALSE),O11&gt;=VLOOKUP(E11,'Parámetros'!$A$5:$G$20,5,FALSE),O11&lt;=VLOOKUP(E11,'Parámetros'!$A$5:$G$20,6,FALSE)),"Sí","No")),"Sin referencia")))</f>
        <v/>
      </c>
      <c r="S11" s="20">
        <f>IF(A11="","",IF(Q11&lt;&gt;"Sí","Incompleto",IF(R11="Sin referencia","Configurar referencia",IF(AND(H11="Sí",I11="Sí",J11="Sí",R11="Sí"),"Registro listo para decidir cita","Revisión técnica previa"))))</f>
        <v/>
      </c>
      <c r="T11" s="11">
        <f>IF(A11="","",IF(S11="Registro listo para decidir cita","Confirmar requisitos con el centro oficial",IF(S11="Incompleto","Completar captura",IF(S11="Configurar referencia","Completar parámetros internos","Canalizar a revisión técnica interna"))))</f>
        <v/>
      </c>
    </row>
    <row r="12">
      <c r="A12" s="13" t="inlineStr">
        <is>
          <t>DEMO-008</t>
        </is>
      </c>
      <c r="B12" s="25" t="n">
        <v>46270</v>
      </c>
      <c r="C12" s="13" t="inlineStr">
        <is>
          <t>UNIDAD-DEMO-08</t>
        </is>
      </c>
      <c r="D12" s="15" t="inlineStr">
        <is>
          <t>Gasolina</t>
        </is>
      </c>
      <c r="E12" s="15" t="inlineStr">
        <is>
          <t>Referencia interna A</t>
        </is>
      </c>
      <c r="F12" s="16" t="n">
        <v>2015</v>
      </c>
      <c r="G12" s="17" t="n">
        <v>120000</v>
      </c>
      <c r="H12" s="18" t="inlineStr">
        <is>
          <t>Sí</t>
        </is>
      </c>
      <c r="I12" s="18" t="inlineStr">
        <is>
          <t>Sí</t>
        </is>
      </c>
      <c r="J12" s="18" t="inlineStr">
        <is>
          <t>Sí</t>
        </is>
      </c>
      <c r="K12" s="19" t="n">
        <v>110</v>
      </c>
      <c r="L12" s="19" t="n">
        <v>0.55</v>
      </c>
      <c r="M12" s="19" t="n">
        <v>13</v>
      </c>
      <c r="N12" s="19" t="n">
        <v>1.8</v>
      </c>
      <c r="O12" s="19" t="n">
        <v>0.96</v>
      </c>
      <c r="P12" s="13" t="inlineStr">
        <is>
          <t>Ejemplo ficticio: revisar lectura de Lambda.</t>
        </is>
      </c>
      <c r="Q12" s="21">
        <f>IF(A12="","",IF(COUNTBLANK(A12:O12)=0,"Sí","No"))</f>
        <v/>
      </c>
      <c r="R12" s="21">
        <f>IF(A12="","",IF(Q12&lt;&gt;"Sí","Sin evaluar",IFERROR(IF(VLOOKUP(E12,'Parámetros'!$A$5:$G$20,7,FALSE)&lt;&gt;"Sí","Sin referencia",IF(AND(K12&lt;=VLOOKUP(E12,'Parámetros'!$A$5:$G$20,2,FALSE),L12&lt;=VLOOKUP(E12,'Parámetros'!$A$5:$G$20,3,FALSE),N12&lt;=VLOOKUP(E12,'Parámetros'!$A$5:$G$20,4,FALSE),O12&gt;=VLOOKUP(E12,'Parámetros'!$A$5:$G$20,5,FALSE),O12&lt;=VLOOKUP(E12,'Parámetros'!$A$5:$G$20,6,FALSE)),"Sí","No")),"Sin referencia")))</f>
        <v/>
      </c>
      <c r="S12" s="21">
        <f>IF(A12="","",IF(Q12&lt;&gt;"Sí","Incompleto",IF(R12="Sin referencia","Configurar referencia",IF(AND(H12="Sí",I12="Sí",J12="Sí",R12="Sí"),"Registro listo para decidir cita","Revisión técnica previa"))))</f>
        <v/>
      </c>
      <c r="T12" s="22">
        <f>IF(A12="","",IF(S12="Registro listo para decidir cita","Confirmar requisitos con el centro oficial",IF(S12="Incompleto","Completar captura",IF(S12="Configurar referencia","Completar parámetros internos","Canalizar a revisión técnica interna"))))</f>
        <v/>
      </c>
    </row>
    <row r="13">
      <c r="A13" s="13" t="inlineStr">
        <is>
          <t>DEMO-009</t>
        </is>
      </c>
      <c r="B13" s="25" t="n">
        <v>46269</v>
      </c>
      <c r="C13" s="13" t="inlineStr">
        <is>
          <t>UNIDAD-DEMO-09</t>
        </is>
      </c>
      <c r="D13" s="15" t="inlineStr">
        <is>
          <t>Gasolina</t>
        </is>
      </c>
      <c r="E13" s="15" t="inlineStr">
        <is>
          <t>Referencia interna C</t>
        </is>
      </c>
      <c r="F13" s="16" t="n">
        <v>2023</v>
      </c>
      <c r="G13" s="17" t="n">
        <v>21000</v>
      </c>
      <c r="H13" s="18" t="inlineStr">
        <is>
          <t>Sí</t>
        </is>
      </c>
      <c r="I13" s="18" t="inlineStr">
        <is>
          <t>Sí</t>
        </is>
      </c>
      <c r="J13" s="18" t="inlineStr">
        <is>
          <t>Sí</t>
        </is>
      </c>
      <c r="K13" s="19" t="n">
        <v>60</v>
      </c>
      <c r="L13" s="19" t="n">
        <v>0.15</v>
      </c>
      <c r="M13" s="19" t="n">
        <v>14.7</v>
      </c>
      <c r="N13" s="19" t="n">
        <v>0.7</v>
      </c>
      <c r="O13" s="19" t="n">
        <v>1</v>
      </c>
      <c r="P13" s="13" t="inlineStr">
        <is>
          <t>Ejemplo ficticio: perfil sin límites completos.</t>
        </is>
      </c>
      <c r="Q13" s="20">
        <f>IF(A13="","",IF(COUNTBLANK(A13:O13)=0,"Sí","No"))</f>
        <v/>
      </c>
      <c r="R13" s="20">
        <f>IF(A13="","",IF(Q13&lt;&gt;"Sí","Sin evaluar",IFERROR(IF(VLOOKUP(E13,'Parámetros'!$A$5:$G$20,7,FALSE)&lt;&gt;"Sí","Sin referencia",IF(AND(K13&lt;=VLOOKUP(E13,'Parámetros'!$A$5:$G$20,2,FALSE),L13&lt;=VLOOKUP(E13,'Parámetros'!$A$5:$G$20,3,FALSE),N13&lt;=VLOOKUP(E13,'Parámetros'!$A$5:$G$20,4,FALSE),O13&gt;=VLOOKUP(E13,'Parámetros'!$A$5:$G$20,5,FALSE),O13&lt;=VLOOKUP(E13,'Parámetros'!$A$5:$G$20,6,FALSE)),"Sí","No")),"Sin referencia")))</f>
        <v/>
      </c>
      <c r="S13" s="20">
        <f>IF(A13="","",IF(Q13&lt;&gt;"Sí","Incompleto",IF(R13="Sin referencia","Configurar referencia",IF(AND(H13="Sí",I13="Sí",J13="Sí",R13="Sí"),"Registro listo para decidir cita","Revisión técnica previa"))))</f>
        <v/>
      </c>
      <c r="T13" s="11">
        <f>IF(A13="","",IF(S13="Registro listo para decidir cita","Confirmar requisitos con el centro oficial",IF(S13="Incompleto","Completar captura",IF(S13="Configurar referencia","Completar parámetros internos","Canalizar a revisión técnica interna"))))</f>
        <v/>
      </c>
    </row>
    <row r="14">
      <c r="A14" s="13" t="inlineStr">
        <is>
          <t>DEMO-010</t>
        </is>
      </c>
      <c r="B14" s="25" t="n">
        <v>46204</v>
      </c>
      <c r="C14" s="13" t="inlineStr">
        <is>
          <t>UNIDAD-DEMO-10</t>
        </is>
      </c>
      <c r="D14" s="15" t="inlineStr">
        <is>
          <t>Gasolina</t>
        </is>
      </c>
      <c r="E14" s="15" t="inlineStr">
        <is>
          <t>Referencia interna A</t>
        </is>
      </c>
      <c r="F14" s="16" t="n">
        <v>2020</v>
      </c>
      <c r="G14" s="17" t="n">
        <v>55000</v>
      </c>
      <c r="H14" s="18" t="inlineStr">
        <is>
          <t>Sí</t>
        </is>
      </c>
      <c r="I14" s="18" t="inlineStr">
        <is>
          <t>Sí</t>
        </is>
      </c>
      <c r="J14" s="18" t="inlineStr">
        <is>
          <t>Sí</t>
        </is>
      </c>
      <c r="K14" s="19" t="n">
        <v>95</v>
      </c>
      <c r="L14" s="19" t="n">
        <v>0.45</v>
      </c>
      <c r="M14" s="19" t="n">
        <v>13.9</v>
      </c>
      <c r="N14" s="19" t="n">
        <v>1.5</v>
      </c>
      <c r="O14" s="19" t="n">
        <v>1.02</v>
      </c>
      <c r="P14" s="13" t="inlineStr">
        <is>
          <t>Ejemplo ficticio: fecha mayor a 30 días.</t>
        </is>
      </c>
      <c r="Q14" s="21">
        <f>IF(A14="","",IF(COUNTBLANK(A14:O14)=0,"Sí","No"))</f>
        <v/>
      </c>
      <c r="R14" s="21">
        <f>IF(A14="","",IF(Q14&lt;&gt;"Sí","Sin evaluar",IFERROR(IF(VLOOKUP(E14,'Parámetros'!$A$5:$G$20,7,FALSE)&lt;&gt;"Sí","Sin referencia",IF(AND(K14&lt;=VLOOKUP(E14,'Parámetros'!$A$5:$G$20,2,FALSE),L14&lt;=VLOOKUP(E14,'Parámetros'!$A$5:$G$20,3,FALSE),N14&lt;=VLOOKUP(E14,'Parámetros'!$A$5:$G$20,4,FALSE),O14&gt;=VLOOKUP(E14,'Parámetros'!$A$5:$G$20,5,FALSE),O14&lt;=VLOOKUP(E14,'Parámetros'!$A$5:$G$20,6,FALSE)),"Sí","No")),"Sin referencia")))</f>
        <v/>
      </c>
      <c r="S14" s="21">
        <f>IF(A14="","",IF(Q14&lt;&gt;"Sí","Incompleto",IF(R14="Sin referencia","Configurar referencia",IF(AND(H14="Sí",I14="Sí",J14="Sí",R14="Sí"),"Registro listo para decidir cita","Revisión técnica previa"))))</f>
        <v/>
      </c>
      <c r="T14" s="22">
        <f>IF(A14="","",IF(S14="Registro listo para decidir cita","Confirmar requisitos con el centro oficial",IF(S14="Incompleto","Completar captura",IF(S14="Configurar referencia","Completar parámetros internos","Canalizar a revisión técnica interna"))))</f>
        <v/>
      </c>
    </row>
    <row r="15">
      <c r="A15" s="13" t="n"/>
      <c r="B15" s="25" t="n"/>
      <c r="C15" s="13" t="n"/>
      <c r="D15" s="15" t="n"/>
      <c r="E15" s="15" t="n"/>
      <c r="F15" s="16" t="n"/>
      <c r="G15" s="17" t="n"/>
      <c r="H15" s="18" t="n"/>
      <c r="I15" s="18" t="n"/>
      <c r="J15" s="18" t="n"/>
      <c r="K15" s="19" t="n"/>
      <c r="L15" s="19" t="n"/>
      <c r="M15" s="19" t="n"/>
      <c r="N15" s="19" t="n"/>
      <c r="O15" s="19" t="n"/>
      <c r="P15" s="13" t="n"/>
      <c r="Q15" s="20">
        <f>IF(A15="","",IF(COUNTBLANK(A15:O15)=0,"Sí","No"))</f>
        <v/>
      </c>
      <c r="R15" s="20">
        <f>IF(A15="","",IF(Q15&lt;&gt;"Sí","Sin evaluar",IFERROR(IF(VLOOKUP(E15,'Parámetros'!$A$5:$G$20,7,FALSE)&lt;&gt;"Sí","Sin referencia",IF(AND(K15&lt;=VLOOKUP(E15,'Parámetros'!$A$5:$G$20,2,FALSE),L15&lt;=VLOOKUP(E15,'Parámetros'!$A$5:$G$20,3,FALSE),N15&lt;=VLOOKUP(E15,'Parámetros'!$A$5:$G$20,4,FALSE),O15&gt;=VLOOKUP(E15,'Parámetros'!$A$5:$G$20,5,FALSE),O15&lt;=VLOOKUP(E15,'Parámetros'!$A$5:$G$20,6,FALSE)),"Sí","No")),"Sin referencia")))</f>
        <v/>
      </c>
      <c r="S15" s="20">
        <f>IF(A15="","",IF(Q15&lt;&gt;"Sí","Incompleto",IF(R15="Sin referencia","Configurar referencia",IF(AND(H15="Sí",I15="Sí",J15="Sí",R15="Sí"),"Registro listo para decidir cita","Revisión técnica previa"))))</f>
        <v/>
      </c>
      <c r="T15" s="11">
        <f>IF(A15="","",IF(S15="Registro listo para decidir cita","Confirmar requisitos con el centro oficial",IF(S15="Incompleto","Completar captura",IF(S15="Configurar referencia","Completar parámetros internos","Canalizar a revisión técnica interna"))))</f>
        <v/>
      </c>
    </row>
    <row r="16">
      <c r="A16" s="13" t="n"/>
      <c r="B16" s="25" t="n"/>
      <c r="C16" s="13" t="n"/>
      <c r="D16" s="15" t="n"/>
      <c r="E16" s="15" t="n"/>
      <c r="F16" s="16" t="n"/>
      <c r="G16" s="17" t="n"/>
      <c r="H16" s="18" t="n"/>
      <c r="I16" s="18" t="n"/>
      <c r="J16" s="18" t="n"/>
      <c r="K16" s="19" t="n"/>
      <c r="L16" s="19" t="n"/>
      <c r="M16" s="19" t="n"/>
      <c r="N16" s="19" t="n"/>
      <c r="O16" s="19" t="n"/>
      <c r="P16" s="13" t="n"/>
      <c r="Q16" s="21">
        <f>IF(A16="","",IF(COUNTBLANK(A16:O16)=0,"Sí","No"))</f>
        <v/>
      </c>
      <c r="R16" s="21">
        <f>IF(A16="","",IF(Q16&lt;&gt;"Sí","Sin evaluar",IFERROR(IF(VLOOKUP(E16,'Parámetros'!$A$5:$G$20,7,FALSE)&lt;&gt;"Sí","Sin referencia",IF(AND(K16&lt;=VLOOKUP(E16,'Parámetros'!$A$5:$G$20,2,FALSE),L16&lt;=VLOOKUP(E16,'Parámetros'!$A$5:$G$20,3,FALSE),N16&lt;=VLOOKUP(E16,'Parámetros'!$A$5:$G$20,4,FALSE),O16&gt;=VLOOKUP(E16,'Parámetros'!$A$5:$G$20,5,FALSE),O16&lt;=VLOOKUP(E16,'Parámetros'!$A$5:$G$20,6,FALSE)),"Sí","No")),"Sin referencia")))</f>
        <v/>
      </c>
      <c r="S16" s="21">
        <f>IF(A16="","",IF(Q16&lt;&gt;"Sí","Incompleto",IF(R16="Sin referencia","Configurar referencia",IF(AND(H16="Sí",I16="Sí",J16="Sí",R16="Sí"),"Registro listo para decidir cita","Revisión técnica previa"))))</f>
        <v/>
      </c>
      <c r="T16" s="22">
        <f>IF(A16="","",IF(S16="Registro listo para decidir cita","Confirmar requisitos con el centro oficial",IF(S16="Incompleto","Completar captura",IF(S16="Configurar referencia","Completar parámetros internos","Canalizar a revisión técnica interna"))))</f>
        <v/>
      </c>
    </row>
    <row r="17">
      <c r="A17" s="13" t="n"/>
      <c r="B17" s="25" t="n"/>
      <c r="C17" s="13" t="n"/>
      <c r="D17" s="15" t="n"/>
      <c r="E17" s="15" t="n"/>
      <c r="F17" s="16" t="n"/>
      <c r="G17" s="17" t="n"/>
      <c r="H17" s="18" t="n"/>
      <c r="I17" s="18" t="n"/>
      <c r="J17" s="18" t="n"/>
      <c r="K17" s="19" t="n"/>
      <c r="L17" s="19" t="n"/>
      <c r="M17" s="19" t="n"/>
      <c r="N17" s="19" t="n"/>
      <c r="O17" s="19" t="n"/>
      <c r="P17" s="13" t="n"/>
      <c r="Q17" s="20">
        <f>IF(A17="","",IF(COUNTBLANK(A17:O17)=0,"Sí","No"))</f>
        <v/>
      </c>
      <c r="R17" s="20">
        <f>IF(A17="","",IF(Q17&lt;&gt;"Sí","Sin evaluar",IFERROR(IF(VLOOKUP(E17,'Parámetros'!$A$5:$G$20,7,FALSE)&lt;&gt;"Sí","Sin referencia",IF(AND(K17&lt;=VLOOKUP(E17,'Parámetros'!$A$5:$G$20,2,FALSE),L17&lt;=VLOOKUP(E17,'Parámetros'!$A$5:$G$20,3,FALSE),N17&lt;=VLOOKUP(E17,'Parámetros'!$A$5:$G$20,4,FALSE),O17&gt;=VLOOKUP(E17,'Parámetros'!$A$5:$G$20,5,FALSE),O17&lt;=VLOOKUP(E17,'Parámetros'!$A$5:$G$20,6,FALSE)),"Sí","No")),"Sin referencia")))</f>
        <v/>
      </c>
      <c r="S17" s="20">
        <f>IF(A17="","",IF(Q17&lt;&gt;"Sí","Incompleto",IF(R17="Sin referencia","Configurar referencia",IF(AND(H17="Sí",I17="Sí",J17="Sí",R17="Sí"),"Registro listo para decidir cita","Revisión técnica previa"))))</f>
        <v/>
      </c>
      <c r="T17" s="11">
        <f>IF(A17="","",IF(S17="Registro listo para decidir cita","Confirmar requisitos con el centro oficial",IF(S17="Incompleto","Completar captura",IF(S17="Configurar referencia","Completar parámetros internos","Canalizar a revisión técnica interna"))))</f>
        <v/>
      </c>
    </row>
    <row r="18">
      <c r="A18" s="13" t="n"/>
      <c r="B18" s="25" t="n"/>
      <c r="C18" s="13" t="n"/>
      <c r="D18" s="15" t="n"/>
      <c r="E18" s="15" t="n"/>
      <c r="F18" s="16" t="n"/>
      <c r="G18" s="17" t="n"/>
      <c r="H18" s="18" t="n"/>
      <c r="I18" s="18" t="n"/>
      <c r="J18" s="18" t="n"/>
      <c r="K18" s="19" t="n"/>
      <c r="L18" s="19" t="n"/>
      <c r="M18" s="19" t="n"/>
      <c r="N18" s="19" t="n"/>
      <c r="O18" s="19" t="n"/>
      <c r="P18" s="13" t="n"/>
      <c r="Q18" s="21">
        <f>IF(A18="","",IF(COUNTBLANK(A18:O18)=0,"Sí","No"))</f>
        <v/>
      </c>
      <c r="R18" s="21">
        <f>IF(A18="","",IF(Q18&lt;&gt;"Sí","Sin evaluar",IFERROR(IF(VLOOKUP(E18,'Parámetros'!$A$5:$G$20,7,FALSE)&lt;&gt;"Sí","Sin referencia",IF(AND(K18&lt;=VLOOKUP(E18,'Parámetros'!$A$5:$G$20,2,FALSE),L18&lt;=VLOOKUP(E18,'Parámetros'!$A$5:$G$20,3,FALSE),N18&lt;=VLOOKUP(E18,'Parámetros'!$A$5:$G$20,4,FALSE),O18&gt;=VLOOKUP(E18,'Parámetros'!$A$5:$G$20,5,FALSE),O18&lt;=VLOOKUP(E18,'Parámetros'!$A$5:$G$20,6,FALSE)),"Sí","No")),"Sin referencia")))</f>
        <v/>
      </c>
      <c r="S18" s="21">
        <f>IF(A18="","",IF(Q18&lt;&gt;"Sí","Incompleto",IF(R18="Sin referencia","Configurar referencia",IF(AND(H18="Sí",I18="Sí",J18="Sí",R18="Sí"),"Registro listo para decidir cita","Revisión técnica previa"))))</f>
        <v/>
      </c>
      <c r="T18" s="22">
        <f>IF(A18="","",IF(S18="Registro listo para decidir cita","Confirmar requisitos con el centro oficial",IF(S18="Incompleto","Completar captura",IF(S18="Configurar referencia","Completar parámetros internos","Canalizar a revisión técnica interna"))))</f>
        <v/>
      </c>
    </row>
    <row r="19">
      <c r="A19" s="13" t="n"/>
      <c r="B19" s="25" t="n"/>
      <c r="C19" s="13" t="n"/>
      <c r="D19" s="15" t="n"/>
      <c r="E19" s="15" t="n"/>
      <c r="F19" s="16" t="n"/>
      <c r="G19" s="17" t="n"/>
      <c r="H19" s="18" t="n"/>
      <c r="I19" s="18" t="n"/>
      <c r="J19" s="18" t="n"/>
      <c r="K19" s="19" t="n"/>
      <c r="L19" s="19" t="n"/>
      <c r="M19" s="19" t="n"/>
      <c r="N19" s="19" t="n"/>
      <c r="O19" s="19" t="n"/>
      <c r="P19" s="13" t="n"/>
      <c r="Q19" s="20">
        <f>IF(A19="","",IF(COUNTBLANK(A19:O19)=0,"Sí","No"))</f>
        <v/>
      </c>
      <c r="R19" s="20">
        <f>IF(A19="","",IF(Q19&lt;&gt;"Sí","Sin evaluar",IFERROR(IF(VLOOKUP(E19,'Parámetros'!$A$5:$G$20,7,FALSE)&lt;&gt;"Sí","Sin referencia",IF(AND(K19&lt;=VLOOKUP(E19,'Parámetros'!$A$5:$G$20,2,FALSE),L19&lt;=VLOOKUP(E19,'Parámetros'!$A$5:$G$20,3,FALSE),N19&lt;=VLOOKUP(E19,'Parámetros'!$A$5:$G$20,4,FALSE),O19&gt;=VLOOKUP(E19,'Parámetros'!$A$5:$G$20,5,FALSE),O19&lt;=VLOOKUP(E19,'Parámetros'!$A$5:$G$20,6,FALSE)),"Sí","No")),"Sin referencia")))</f>
        <v/>
      </c>
      <c r="S19" s="20">
        <f>IF(A19="","",IF(Q19&lt;&gt;"Sí","Incompleto",IF(R19="Sin referencia","Configurar referencia",IF(AND(H19="Sí",I19="Sí",J19="Sí",R19="Sí"),"Registro listo para decidir cita","Revisión técnica previa"))))</f>
        <v/>
      </c>
      <c r="T19" s="11">
        <f>IF(A19="","",IF(S19="Registro listo para decidir cita","Confirmar requisitos con el centro oficial",IF(S19="Incompleto","Completar captura",IF(S19="Configurar referencia","Completar parámetros internos","Canalizar a revisión técnica interna"))))</f>
        <v/>
      </c>
    </row>
    <row r="20">
      <c r="A20" s="13" t="n"/>
      <c r="B20" s="25" t="n"/>
      <c r="C20" s="13" t="n"/>
      <c r="D20" s="15" t="n"/>
      <c r="E20" s="15" t="n"/>
      <c r="F20" s="16" t="n"/>
      <c r="G20" s="17" t="n"/>
      <c r="H20" s="18" t="n"/>
      <c r="I20" s="18" t="n"/>
      <c r="J20" s="18" t="n"/>
      <c r="K20" s="19" t="n"/>
      <c r="L20" s="19" t="n"/>
      <c r="M20" s="19" t="n"/>
      <c r="N20" s="19" t="n"/>
      <c r="O20" s="19" t="n"/>
      <c r="P20" s="13" t="n"/>
      <c r="Q20" s="21">
        <f>IF(A20="","",IF(COUNTBLANK(A20:O20)=0,"Sí","No"))</f>
        <v/>
      </c>
      <c r="R20" s="21">
        <f>IF(A20="","",IF(Q20&lt;&gt;"Sí","Sin evaluar",IFERROR(IF(VLOOKUP(E20,'Parámetros'!$A$5:$G$20,7,FALSE)&lt;&gt;"Sí","Sin referencia",IF(AND(K20&lt;=VLOOKUP(E20,'Parámetros'!$A$5:$G$20,2,FALSE),L20&lt;=VLOOKUP(E20,'Parámetros'!$A$5:$G$20,3,FALSE),N20&lt;=VLOOKUP(E20,'Parámetros'!$A$5:$G$20,4,FALSE),O20&gt;=VLOOKUP(E20,'Parámetros'!$A$5:$G$20,5,FALSE),O20&lt;=VLOOKUP(E20,'Parámetros'!$A$5:$G$20,6,FALSE)),"Sí","No")),"Sin referencia")))</f>
        <v/>
      </c>
      <c r="S20" s="21">
        <f>IF(A20="","",IF(Q20&lt;&gt;"Sí","Incompleto",IF(R20="Sin referencia","Configurar referencia",IF(AND(H20="Sí",I20="Sí",J20="Sí",R20="Sí"),"Registro listo para decidir cita","Revisión técnica previa"))))</f>
        <v/>
      </c>
      <c r="T20" s="22">
        <f>IF(A20="","",IF(S20="Registro listo para decidir cita","Confirmar requisitos con el centro oficial",IF(S20="Incompleto","Completar captura",IF(S20="Configurar referencia","Completar parámetros internos","Canalizar a revisión técnica interna"))))</f>
        <v/>
      </c>
    </row>
    <row r="21">
      <c r="A21" s="13" t="n"/>
      <c r="B21" s="25" t="n"/>
      <c r="C21" s="13" t="n"/>
      <c r="D21" s="15" t="n"/>
      <c r="E21" s="15" t="n"/>
      <c r="F21" s="16" t="n"/>
      <c r="G21" s="17" t="n"/>
      <c r="H21" s="18" t="n"/>
      <c r="I21" s="18" t="n"/>
      <c r="J21" s="18" t="n"/>
      <c r="K21" s="19" t="n"/>
      <c r="L21" s="19" t="n"/>
      <c r="M21" s="19" t="n"/>
      <c r="N21" s="19" t="n"/>
      <c r="O21" s="19" t="n"/>
      <c r="P21" s="13" t="n"/>
      <c r="Q21" s="20">
        <f>IF(A21="","",IF(COUNTBLANK(A21:O21)=0,"Sí","No"))</f>
        <v/>
      </c>
      <c r="R21" s="20">
        <f>IF(A21="","",IF(Q21&lt;&gt;"Sí","Sin evaluar",IFERROR(IF(VLOOKUP(E21,'Parámetros'!$A$5:$G$20,7,FALSE)&lt;&gt;"Sí","Sin referencia",IF(AND(K21&lt;=VLOOKUP(E21,'Parámetros'!$A$5:$G$20,2,FALSE),L21&lt;=VLOOKUP(E21,'Parámetros'!$A$5:$G$20,3,FALSE),N21&lt;=VLOOKUP(E21,'Parámetros'!$A$5:$G$20,4,FALSE),O21&gt;=VLOOKUP(E21,'Parámetros'!$A$5:$G$20,5,FALSE),O21&lt;=VLOOKUP(E21,'Parámetros'!$A$5:$G$20,6,FALSE)),"Sí","No")),"Sin referencia")))</f>
        <v/>
      </c>
      <c r="S21" s="20">
        <f>IF(A21="","",IF(Q21&lt;&gt;"Sí","Incompleto",IF(R21="Sin referencia","Configurar referencia",IF(AND(H21="Sí",I21="Sí",J21="Sí",R21="Sí"),"Registro listo para decidir cita","Revisión técnica previa"))))</f>
        <v/>
      </c>
      <c r="T21" s="11">
        <f>IF(A21="","",IF(S21="Registro listo para decidir cita","Confirmar requisitos con el centro oficial",IF(S21="Incompleto","Completar captura",IF(S21="Configurar referencia","Completar parámetros internos","Canalizar a revisión técnica interna"))))</f>
        <v/>
      </c>
    </row>
    <row r="22">
      <c r="A22" s="13" t="n"/>
      <c r="B22" s="25" t="n"/>
      <c r="C22" s="13" t="n"/>
      <c r="D22" s="15" t="n"/>
      <c r="E22" s="15" t="n"/>
      <c r="F22" s="16" t="n"/>
      <c r="G22" s="17" t="n"/>
      <c r="H22" s="18" t="n"/>
      <c r="I22" s="18" t="n"/>
      <c r="J22" s="18" t="n"/>
      <c r="K22" s="19" t="n"/>
      <c r="L22" s="19" t="n"/>
      <c r="M22" s="19" t="n"/>
      <c r="N22" s="19" t="n"/>
      <c r="O22" s="19" t="n"/>
      <c r="P22" s="13" t="n"/>
      <c r="Q22" s="21">
        <f>IF(A22="","",IF(COUNTBLANK(A22:O22)=0,"Sí","No"))</f>
        <v/>
      </c>
      <c r="R22" s="21">
        <f>IF(A22="","",IF(Q22&lt;&gt;"Sí","Sin evaluar",IFERROR(IF(VLOOKUP(E22,'Parámetros'!$A$5:$G$20,7,FALSE)&lt;&gt;"Sí","Sin referencia",IF(AND(K22&lt;=VLOOKUP(E22,'Parámetros'!$A$5:$G$20,2,FALSE),L22&lt;=VLOOKUP(E22,'Parámetros'!$A$5:$G$20,3,FALSE),N22&lt;=VLOOKUP(E22,'Parámetros'!$A$5:$G$20,4,FALSE),O22&gt;=VLOOKUP(E22,'Parámetros'!$A$5:$G$20,5,FALSE),O22&lt;=VLOOKUP(E22,'Parámetros'!$A$5:$G$20,6,FALSE)),"Sí","No")),"Sin referencia")))</f>
        <v/>
      </c>
      <c r="S22" s="21">
        <f>IF(A22="","",IF(Q22&lt;&gt;"Sí","Incompleto",IF(R22="Sin referencia","Configurar referencia",IF(AND(H22="Sí",I22="Sí",J22="Sí",R22="Sí"),"Registro listo para decidir cita","Revisión técnica previa"))))</f>
        <v/>
      </c>
      <c r="T22" s="22">
        <f>IF(A22="","",IF(S22="Registro listo para decidir cita","Confirmar requisitos con el centro oficial",IF(S22="Incompleto","Completar captura",IF(S22="Configurar referencia","Completar parámetros internos","Canalizar a revisión técnica interna"))))</f>
        <v/>
      </c>
    </row>
    <row r="23">
      <c r="A23" s="13" t="n"/>
      <c r="B23" s="25" t="n"/>
      <c r="C23" s="13" t="n"/>
      <c r="D23" s="15" t="n"/>
      <c r="E23" s="15" t="n"/>
      <c r="F23" s="16" t="n"/>
      <c r="G23" s="17" t="n"/>
      <c r="H23" s="18" t="n"/>
      <c r="I23" s="18" t="n"/>
      <c r="J23" s="18" t="n"/>
      <c r="K23" s="19" t="n"/>
      <c r="L23" s="19" t="n"/>
      <c r="M23" s="19" t="n"/>
      <c r="N23" s="19" t="n"/>
      <c r="O23" s="19" t="n"/>
      <c r="P23" s="13" t="n"/>
      <c r="Q23" s="20">
        <f>IF(A23="","",IF(COUNTBLANK(A23:O23)=0,"Sí","No"))</f>
        <v/>
      </c>
      <c r="R23" s="20">
        <f>IF(A23="","",IF(Q23&lt;&gt;"Sí","Sin evaluar",IFERROR(IF(VLOOKUP(E23,'Parámetros'!$A$5:$G$20,7,FALSE)&lt;&gt;"Sí","Sin referencia",IF(AND(K23&lt;=VLOOKUP(E23,'Parámetros'!$A$5:$G$20,2,FALSE),L23&lt;=VLOOKUP(E23,'Parámetros'!$A$5:$G$20,3,FALSE),N23&lt;=VLOOKUP(E23,'Parámetros'!$A$5:$G$20,4,FALSE),O23&gt;=VLOOKUP(E23,'Parámetros'!$A$5:$G$20,5,FALSE),O23&lt;=VLOOKUP(E23,'Parámetros'!$A$5:$G$20,6,FALSE)),"Sí","No")),"Sin referencia")))</f>
        <v/>
      </c>
      <c r="S23" s="20">
        <f>IF(A23="","",IF(Q23&lt;&gt;"Sí","Incompleto",IF(R23="Sin referencia","Configurar referencia",IF(AND(H23="Sí",I23="Sí",J23="Sí",R23="Sí"),"Registro listo para decidir cita","Revisión técnica previa"))))</f>
        <v/>
      </c>
      <c r="T23" s="11">
        <f>IF(A23="","",IF(S23="Registro listo para decidir cita","Confirmar requisitos con el centro oficial",IF(S23="Incompleto","Completar captura",IF(S23="Configurar referencia","Completar parámetros internos","Canalizar a revisión técnica interna"))))</f>
        <v/>
      </c>
    </row>
    <row r="24">
      <c r="A24" s="13" t="n"/>
      <c r="B24" s="25" t="n"/>
      <c r="C24" s="13" t="n"/>
      <c r="D24" s="15" t="n"/>
      <c r="E24" s="15" t="n"/>
      <c r="F24" s="16" t="n"/>
      <c r="G24" s="17" t="n"/>
      <c r="H24" s="18" t="n"/>
      <c r="I24" s="18" t="n"/>
      <c r="J24" s="18" t="n"/>
      <c r="K24" s="19" t="n"/>
      <c r="L24" s="19" t="n"/>
      <c r="M24" s="19" t="n"/>
      <c r="N24" s="19" t="n"/>
      <c r="O24" s="19" t="n"/>
      <c r="P24" s="13" t="n"/>
      <c r="Q24" s="21">
        <f>IF(A24="","",IF(COUNTBLANK(A24:O24)=0,"Sí","No"))</f>
        <v/>
      </c>
      <c r="R24" s="21">
        <f>IF(A24="","",IF(Q24&lt;&gt;"Sí","Sin evaluar",IFERROR(IF(VLOOKUP(E24,'Parámetros'!$A$5:$G$20,7,FALSE)&lt;&gt;"Sí","Sin referencia",IF(AND(K24&lt;=VLOOKUP(E24,'Parámetros'!$A$5:$G$20,2,FALSE),L24&lt;=VLOOKUP(E24,'Parámetros'!$A$5:$G$20,3,FALSE),N24&lt;=VLOOKUP(E24,'Parámetros'!$A$5:$G$20,4,FALSE),O24&gt;=VLOOKUP(E24,'Parámetros'!$A$5:$G$20,5,FALSE),O24&lt;=VLOOKUP(E24,'Parámetros'!$A$5:$G$20,6,FALSE)),"Sí","No")),"Sin referencia")))</f>
        <v/>
      </c>
      <c r="S24" s="21">
        <f>IF(A24="","",IF(Q24&lt;&gt;"Sí","Incompleto",IF(R24="Sin referencia","Configurar referencia",IF(AND(H24="Sí",I24="Sí",J24="Sí",R24="Sí"),"Registro listo para decidir cita","Revisión técnica previa"))))</f>
        <v/>
      </c>
      <c r="T24" s="22">
        <f>IF(A24="","",IF(S24="Registro listo para decidir cita","Confirmar requisitos con el centro oficial",IF(S24="Incompleto","Completar captura",IF(S24="Configurar referencia","Completar parámetros internos","Canalizar a revisión técnica interna"))))</f>
        <v/>
      </c>
    </row>
    <row r="25">
      <c r="A25" s="13" t="n"/>
      <c r="B25" s="25" t="n"/>
      <c r="C25" s="13" t="n"/>
      <c r="D25" s="15" t="n"/>
      <c r="E25" s="15" t="n"/>
      <c r="F25" s="16" t="n"/>
      <c r="G25" s="17" t="n"/>
      <c r="H25" s="18" t="n"/>
      <c r="I25" s="18" t="n"/>
      <c r="J25" s="18" t="n"/>
      <c r="K25" s="19" t="n"/>
      <c r="L25" s="19" t="n"/>
      <c r="M25" s="19" t="n"/>
      <c r="N25" s="19" t="n"/>
      <c r="O25" s="19" t="n"/>
      <c r="P25" s="13" t="n"/>
      <c r="Q25" s="20">
        <f>IF(A25="","",IF(COUNTBLANK(A25:O25)=0,"Sí","No"))</f>
        <v/>
      </c>
      <c r="R25" s="20">
        <f>IF(A25="","",IF(Q25&lt;&gt;"Sí","Sin evaluar",IFERROR(IF(VLOOKUP(E25,'Parámetros'!$A$5:$G$20,7,FALSE)&lt;&gt;"Sí","Sin referencia",IF(AND(K25&lt;=VLOOKUP(E25,'Parámetros'!$A$5:$G$20,2,FALSE),L25&lt;=VLOOKUP(E25,'Parámetros'!$A$5:$G$20,3,FALSE),N25&lt;=VLOOKUP(E25,'Parámetros'!$A$5:$G$20,4,FALSE),O25&gt;=VLOOKUP(E25,'Parámetros'!$A$5:$G$20,5,FALSE),O25&lt;=VLOOKUP(E25,'Parámetros'!$A$5:$G$20,6,FALSE)),"Sí","No")),"Sin referencia")))</f>
        <v/>
      </c>
      <c r="S25" s="20">
        <f>IF(A25="","",IF(Q25&lt;&gt;"Sí","Incompleto",IF(R25="Sin referencia","Configurar referencia",IF(AND(H25="Sí",I25="Sí",J25="Sí",R25="Sí"),"Registro listo para decidir cita","Revisión técnica previa"))))</f>
        <v/>
      </c>
      <c r="T25" s="11">
        <f>IF(A25="","",IF(S25="Registro listo para decidir cita","Confirmar requisitos con el centro oficial",IF(S25="Incompleto","Completar captura",IF(S25="Configurar referencia","Completar parámetros internos","Canalizar a revisión técnica interna"))))</f>
        <v/>
      </c>
    </row>
    <row r="26">
      <c r="A26" s="13" t="n"/>
      <c r="B26" s="25" t="n"/>
      <c r="C26" s="13" t="n"/>
      <c r="D26" s="15" t="n"/>
      <c r="E26" s="15" t="n"/>
      <c r="F26" s="16" t="n"/>
      <c r="G26" s="17" t="n"/>
      <c r="H26" s="18" t="n"/>
      <c r="I26" s="18" t="n"/>
      <c r="J26" s="18" t="n"/>
      <c r="K26" s="19" t="n"/>
      <c r="L26" s="19" t="n"/>
      <c r="M26" s="19" t="n"/>
      <c r="N26" s="19" t="n"/>
      <c r="O26" s="19" t="n"/>
      <c r="P26" s="13" t="n"/>
      <c r="Q26" s="21">
        <f>IF(A26="","",IF(COUNTBLANK(A26:O26)=0,"Sí","No"))</f>
        <v/>
      </c>
      <c r="R26" s="21">
        <f>IF(A26="","",IF(Q26&lt;&gt;"Sí","Sin evaluar",IFERROR(IF(VLOOKUP(E26,'Parámetros'!$A$5:$G$20,7,FALSE)&lt;&gt;"Sí","Sin referencia",IF(AND(K26&lt;=VLOOKUP(E26,'Parámetros'!$A$5:$G$20,2,FALSE),L26&lt;=VLOOKUP(E26,'Parámetros'!$A$5:$G$20,3,FALSE),N26&lt;=VLOOKUP(E26,'Parámetros'!$A$5:$G$20,4,FALSE),O26&gt;=VLOOKUP(E26,'Parámetros'!$A$5:$G$20,5,FALSE),O26&lt;=VLOOKUP(E26,'Parámetros'!$A$5:$G$20,6,FALSE)),"Sí","No")),"Sin referencia")))</f>
        <v/>
      </c>
      <c r="S26" s="21">
        <f>IF(A26="","",IF(Q26&lt;&gt;"Sí","Incompleto",IF(R26="Sin referencia","Configurar referencia",IF(AND(H26="Sí",I26="Sí",J26="Sí",R26="Sí"),"Registro listo para decidir cita","Revisión técnica previa"))))</f>
        <v/>
      </c>
      <c r="T26" s="22">
        <f>IF(A26="","",IF(S26="Registro listo para decidir cita","Confirmar requisitos con el centro oficial",IF(S26="Incompleto","Completar captura",IF(S26="Configurar referencia","Completar parámetros internos","Canalizar a revisión técnica interna"))))</f>
        <v/>
      </c>
    </row>
    <row r="27">
      <c r="A27" s="13" t="n"/>
      <c r="B27" s="25" t="n"/>
      <c r="C27" s="13" t="n"/>
      <c r="D27" s="15" t="n"/>
      <c r="E27" s="15" t="n"/>
      <c r="F27" s="16" t="n"/>
      <c r="G27" s="17" t="n"/>
      <c r="H27" s="18" t="n"/>
      <c r="I27" s="18" t="n"/>
      <c r="J27" s="18" t="n"/>
      <c r="K27" s="19" t="n"/>
      <c r="L27" s="19" t="n"/>
      <c r="M27" s="19" t="n"/>
      <c r="N27" s="19" t="n"/>
      <c r="O27" s="19" t="n"/>
      <c r="P27" s="13" t="n"/>
      <c r="Q27" s="20">
        <f>IF(A27="","",IF(COUNTBLANK(A27:O27)=0,"Sí","No"))</f>
        <v/>
      </c>
      <c r="R27" s="20">
        <f>IF(A27="","",IF(Q27&lt;&gt;"Sí","Sin evaluar",IFERROR(IF(VLOOKUP(E27,'Parámetros'!$A$5:$G$20,7,FALSE)&lt;&gt;"Sí","Sin referencia",IF(AND(K27&lt;=VLOOKUP(E27,'Parámetros'!$A$5:$G$20,2,FALSE),L27&lt;=VLOOKUP(E27,'Parámetros'!$A$5:$G$20,3,FALSE),N27&lt;=VLOOKUP(E27,'Parámetros'!$A$5:$G$20,4,FALSE),O27&gt;=VLOOKUP(E27,'Parámetros'!$A$5:$G$20,5,FALSE),O27&lt;=VLOOKUP(E27,'Parámetros'!$A$5:$G$20,6,FALSE)),"Sí","No")),"Sin referencia")))</f>
        <v/>
      </c>
      <c r="S27" s="20">
        <f>IF(A27="","",IF(Q27&lt;&gt;"Sí","Incompleto",IF(R27="Sin referencia","Configurar referencia",IF(AND(H27="Sí",I27="Sí",J27="Sí",R27="Sí"),"Registro listo para decidir cita","Revisión técnica previa"))))</f>
        <v/>
      </c>
      <c r="T27" s="11">
        <f>IF(A27="","",IF(S27="Registro listo para decidir cita","Confirmar requisitos con el centro oficial",IF(S27="Incompleto","Completar captura",IF(S27="Configurar referencia","Completar parámetros internos","Canalizar a revisión técnica interna"))))</f>
        <v/>
      </c>
    </row>
    <row r="28">
      <c r="A28" s="13" t="n"/>
      <c r="B28" s="25" t="n"/>
      <c r="C28" s="13" t="n"/>
      <c r="D28" s="15" t="n"/>
      <c r="E28" s="15" t="n"/>
      <c r="F28" s="16" t="n"/>
      <c r="G28" s="17" t="n"/>
      <c r="H28" s="18" t="n"/>
      <c r="I28" s="18" t="n"/>
      <c r="J28" s="18" t="n"/>
      <c r="K28" s="19" t="n"/>
      <c r="L28" s="19" t="n"/>
      <c r="M28" s="19" t="n"/>
      <c r="N28" s="19" t="n"/>
      <c r="O28" s="19" t="n"/>
      <c r="P28" s="13" t="n"/>
      <c r="Q28" s="21">
        <f>IF(A28="","",IF(COUNTBLANK(A28:O28)=0,"Sí","No"))</f>
        <v/>
      </c>
      <c r="R28" s="21">
        <f>IF(A28="","",IF(Q28&lt;&gt;"Sí","Sin evaluar",IFERROR(IF(VLOOKUP(E28,'Parámetros'!$A$5:$G$20,7,FALSE)&lt;&gt;"Sí","Sin referencia",IF(AND(K28&lt;=VLOOKUP(E28,'Parámetros'!$A$5:$G$20,2,FALSE),L28&lt;=VLOOKUP(E28,'Parámetros'!$A$5:$G$20,3,FALSE),N28&lt;=VLOOKUP(E28,'Parámetros'!$A$5:$G$20,4,FALSE),O28&gt;=VLOOKUP(E28,'Parámetros'!$A$5:$G$20,5,FALSE),O28&lt;=VLOOKUP(E28,'Parámetros'!$A$5:$G$20,6,FALSE)),"Sí","No")),"Sin referencia")))</f>
        <v/>
      </c>
      <c r="S28" s="21">
        <f>IF(A28="","",IF(Q28&lt;&gt;"Sí","Incompleto",IF(R28="Sin referencia","Configurar referencia",IF(AND(H28="Sí",I28="Sí",J28="Sí",R28="Sí"),"Registro listo para decidir cita","Revisión técnica previa"))))</f>
        <v/>
      </c>
      <c r="T28" s="22">
        <f>IF(A28="","",IF(S28="Registro listo para decidir cita","Confirmar requisitos con el centro oficial",IF(S28="Incompleto","Completar captura",IF(S28="Configurar referencia","Completar parámetros internos","Canalizar a revisión técnica interna"))))</f>
        <v/>
      </c>
    </row>
    <row r="29">
      <c r="A29" s="13" t="n"/>
      <c r="B29" s="25" t="n"/>
      <c r="C29" s="13" t="n"/>
      <c r="D29" s="15" t="n"/>
      <c r="E29" s="15" t="n"/>
      <c r="F29" s="16" t="n"/>
      <c r="G29" s="17" t="n"/>
      <c r="H29" s="18" t="n"/>
      <c r="I29" s="18" t="n"/>
      <c r="J29" s="18" t="n"/>
      <c r="K29" s="19" t="n"/>
      <c r="L29" s="19" t="n"/>
      <c r="M29" s="19" t="n"/>
      <c r="N29" s="19" t="n"/>
      <c r="O29" s="19" t="n"/>
      <c r="P29" s="13" t="n"/>
      <c r="Q29" s="20">
        <f>IF(A29="","",IF(COUNTBLANK(A29:O29)=0,"Sí","No"))</f>
        <v/>
      </c>
      <c r="R29" s="20">
        <f>IF(A29="","",IF(Q29&lt;&gt;"Sí","Sin evaluar",IFERROR(IF(VLOOKUP(E29,'Parámetros'!$A$5:$G$20,7,FALSE)&lt;&gt;"Sí","Sin referencia",IF(AND(K29&lt;=VLOOKUP(E29,'Parámetros'!$A$5:$G$20,2,FALSE),L29&lt;=VLOOKUP(E29,'Parámetros'!$A$5:$G$20,3,FALSE),N29&lt;=VLOOKUP(E29,'Parámetros'!$A$5:$G$20,4,FALSE),O29&gt;=VLOOKUP(E29,'Parámetros'!$A$5:$G$20,5,FALSE),O29&lt;=VLOOKUP(E29,'Parámetros'!$A$5:$G$20,6,FALSE)),"Sí","No")),"Sin referencia")))</f>
        <v/>
      </c>
      <c r="S29" s="20">
        <f>IF(A29="","",IF(Q29&lt;&gt;"Sí","Incompleto",IF(R29="Sin referencia","Configurar referencia",IF(AND(H29="Sí",I29="Sí",J29="Sí",R29="Sí"),"Registro listo para decidir cita","Revisión técnica previa"))))</f>
        <v/>
      </c>
      <c r="T29" s="11">
        <f>IF(A29="","",IF(S29="Registro listo para decidir cita","Confirmar requisitos con el centro oficial",IF(S29="Incompleto","Completar captura",IF(S29="Configurar referencia","Completar parámetros internos","Canalizar a revisión técnica interna"))))</f>
        <v/>
      </c>
    </row>
    <row r="30">
      <c r="A30" s="13" t="n"/>
      <c r="B30" s="25" t="n"/>
      <c r="C30" s="13" t="n"/>
      <c r="D30" s="15" t="n"/>
      <c r="E30" s="15" t="n"/>
      <c r="F30" s="16" t="n"/>
      <c r="G30" s="17" t="n"/>
      <c r="H30" s="18" t="n"/>
      <c r="I30" s="18" t="n"/>
      <c r="J30" s="18" t="n"/>
      <c r="K30" s="19" t="n"/>
      <c r="L30" s="19" t="n"/>
      <c r="M30" s="19" t="n"/>
      <c r="N30" s="19" t="n"/>
      <c r="O30" s="19" t="n"/>
      <c r="P30" s="13" t="n"/>
      <c r="Q30" s="21">
        <f>IF(A30="","",IF(COUNTBLANK(A30:O30)=0,"Sí","No"))</f>
        <v/>
      </c>
      <c r="R30" s="21">
        <f>IF(A30="","",IF(Q30&lt;&gt;"Sí","Sin evaluar",IFERROR(IF(VLOOKUP(E30,'Parámetros'!$A$5:$G$20,7,FALSE)&lt;&gt;"Sí","Sin referencia",IF(AND(K30&lt;=VLOOKUP(E30,'Parámetros'!$A$5:$G$20,2,FALSE),L30&lt;=VLOOKUP(E30,'Parámetros'!$A$5:$G$20,3,FALSE),N30&lt;=VLOOKUP(E30,'Parámetros'!$A$5:$G$20,4,FALSE),O30&gt;=VLOOKUP(E30,'Parámetros'!$A$5:$G$20,5,FALSE),O30&lt;=VLOOKUP(E30,'Parámetros'!$A$5:$G$20,6,FALSE)),"Sí","No")),"Sin referencia")))</f>
        <v/>
      </c>
      <c r="S30" s="21">
        <f>IF(A30="","",IF(Q30&lt;&gt;"Sí","Incompleto",IF(R30="Sin referencia","Configurar referencia",IF(AND(H30="Sí",I30="Sí",J30="Sí",R30="Sí"),"Registro listo para decidir cita","Revisión técnica previa"))))</f>
        <v/>
      </c>
      <c r="T30" s="22">
        <f>IF(A30="","",IF(S30="Registro listo para decidir cita","Confirmar requisitos con el centro oficial",IF(S30="Incompleto","Completar captura",IF(S30="Configurar referencia","Completar parámetros internos","Canalizar a revisión técnica interna"))))</f>
        <v/>
      </c>
    </row>
    <row r="31">
      <c r="A31" s="13" t="n"/>
      <c r="B31" s="25" t="n"/>
      <c r="C31" s="13" t="n"/>
      <c r="D31" s="15" t="n"/>
      <c r="E31" s="15" t="n"/>
      <c r="F31" s="16" t="n"/>
      <c r="G31" s="17" t="n"/>
      <c r="H31" s="18" t="n"/>
      <c r="I31" s="18" t="n"/>
      <c r="J31" s="18" t="n"/>
      <c r="K31" s="19" t="n"/>
      <c r="L31" s="19" t="n"/>
      <c r="M31" s="19" t="n"/>
      <c r="N31" s="19" t="n"/>
      <c r="O31" s="19" t="n"/>
      <c r="P31" s="13" t="n"/>
      <c r="Q31" s="20">
        <f>IF(A31="","",IF(COUNTBLANK(A31:O31)=0,"Sí","No"))</f>
        <v/>
      </c>
      <c r="R31" s="20">
        <f>IF(A31="","",IF(Q31&lt;&gt;"Sí","Sin evaluar",IFERROR(IF(VLOOKUP(E31,'Parámetros'!$A$5:$G$20,7,FALSE)&lt;&gt;"Sí","Sin referencia",IF(AND(K31&lt;=VLOOKUP(E31,'Parámetros'!$A$5:$G$20,2,FALSE),L31&lt;=VLOOKUP(E31,'Parámetros'!$A$5:$G$20,3,FALSE),N31&lt;=VLOOKUP(E31,'Parámetros'!$A$5:$G$20,4,FALSE),O31&gt;=VLOOKUP(E31,'Parámetros'!$A$5:$G$20,5,FALSE),O31&lt;=VLOOKUP(E31,'Parámetros'!$A$5:$G$20,6,FALSE)),"Sí","No")),"Sin referencia")))</f>
        <v/>
      </c>
      <c r="S31" s="20">
        <f>IF(A31="","",IF(Q31&lt;&gt;"Sí","Incompleto",IF(R31="Sin referencia","Configurar referencia",IF(AND(H31="Sí",I31="Sí",J31="Sí",R31="Sí"),"Registro listo para decidir cita","Revisión técnica previa"))))</f>
        <v/>
      </c>
      <c r="T31" s="11">
        <f>IF(A31="","",IF(S31="Registro listo para decidir cita","Confirmar requisitos con el centro oficial",IF(S31="Incompleto","Completar captura",IF(S31="Configurar referencia","Completar parámetros internos","Canalizar a revisión técnica interna"))))</f>
        <v/>
      </c>
    </row>
    <row r="32">
      <c r="A32" s="13" t="n"/>
      <c r="B32" s="25" t="n"/>
      <c r="C32" s="13" t="n"/>
      <c r="D32" s="15" t="n"/>
      <c r="E32" s="15" t="n"/>
      <c r="F32" s="16" t="n"/>
      <c r="G32" s="17" t="n"/>
      <c r="H32" s="18" t="n"/>
      <c r="I32" s="18" t="n"/>
      <c r="J32" s="18" t="n"/>
      <c r="K32" s="19" t="n"/>
      <c r="L32" s="19" t="n"/>
      <c r="M32" s="19" t="n"/>
      <c r="N32" s="19" t="n"/>
      <c r="O32" s="19" t="n"/>
      <c r="P32" s="13" t="n"/>
      <c r="Q32" s="21">
        <f>IF(A32="","",IF(COUNTBLANK(A32:O32)=0,"Sí","No"))</f>
        <v/>
      </c>
      <c r="R32" s="21">
        <f>IF(A32="","",IF(Q32&lt;&gt;"Sí","Sin evaluar",IFERROR(IF(VLOOKUP(E32,'Parámetros'!$A$5:$G$20,7,FALSE)&lt;&gt;"Sí","Sin referencia",IF(AND(K32&lt;=VLOOKUP(E32,'Parámetros'!$A$5:$G$20,2,FALSE),L32&lt;=VLOOKUP(E32,'Parámetros'!$A$5:$G$20,3,FALSE),N32&lt;=VLOOKUP(E32,'Parámetros'!$A$5:$G$20,4,FALSE),O32&gt;=VLOOKUP(E32,'Parámetros'!$A$5:$G$20,5,FALSE),O32&lt;=VLOOKUP(E32,'Parámetros'!$A$5:$G$20,6,FALSE)),"Sí","No")),"Sin referencia")))</f>
        <v/>
      </c>
      <c r="S32" s="21">
        <f>IF(A32="","",IF(Q32&lt;&gt;"Sí","Incompleto",IF(R32="Sin referencia","Configurar referencia",IF(AND(H32="Sí",I32="Sí",J32="Sí",R32="Sí"),"Registro listo para decidir cita","Revisión técnica previa"))))</f>
        <v/>
      </c>
      <c r="T32" s="22">
        <f>IF(A32="","",IF(S32="Registro listo para decidir cita","Confirmar requisitos con el centro oficial",IF(S32="Incompleto","Completar captura",IF(S32="Configurar referencia","Completar parámetros internos","Canalizar a revisión técnica interna"))))</f>
        <v/>
      </c>
    </row>
    <row r="33">
      <c r="A33" s="13" t="n"/>
      <c r="B33" s="25" t="n"/>
      <c r="C33" s="13" t="n"/>
      <c r="D33" s="15" t="n"/>
      <c r="E33" s="15" t="n"/>
      <c r="F33" s="16" t="n"/>
      <c r="G33" s="17" t="n"/>
      <c r="H33" s="18" t="n"/>
      <c r="I33" s="18" t="n"/>
      <c r="J33" s="18" t="n"/>
      <c r="K33" s="19" t="n"/>
      <c r="L33" s="19" t="n"/>
      <c r="M33" s="19" t="n"/>
      <c r="N33" s="19" t="n"/>
      <c r="O33" s="19" t="n"/>
      <c r="P33" s="13" t="n"/>
      <c r="Q33" s="20">
        <f>IF(A33="","",IF(COUNTBLANK(A33:O33)=0,"Sí","No"))</f>
        <v/>
      </c>
      <c r="R33" s="20">
        <f>IF(A33="","",IF(Q33&lt;&gt;"Sí","Sin evaluar",IFERROR(IF(VLOOKUP(E33,'Parámetros'!$A$5:$G$20,7,FALSE)&lt;&gt;"Sí","Sin referencia",IF(AND(K33&lt;=VLOOKUP(E33,'Parámetros'!$A$5:$G$20,2,FALSE),L33&lt;=VLOOKUP(E33,'Parámetros'!$A$5:$G$20,3,FALSE),N33&lt;=VLOOKUP(E33,'Parámetros'!$A$5:$G$20,4,FALSE),O33&gt;=VLOOKUP(E33,'Parámetros'!$A$5:$G$20,5,FALSE),O33&lt;=VLOOKUP(E33,'Parámetros'!$A$5:$G$20,6,FALSE)),"Sí","No")),"Sin referencia")))</f>
        <v/>
      </c>
      <c r="S33" s="20">
        <f>IF(A33="","",IF(Q33&lt;&gt;"Sí","Incompleto",IF(R33="Sin referencia","Configurar referencia",IF(AND(H33="Sí",I33="Sí",J33="Sí",R33="Sí"),"Registro listo para decidir cita","Revisión técnica previa"))))</f>
        <v/>
      </c>
      <c r="T33" s="11">
        <f>IF(A33="","",IF(S33="Registro listo para decidir cita","Confirmar requisitos con el centro oficial",IF(S33="Incompleto","Completar captura",IF(S33="Configurar referencia","Completar parámetros internos","Canalizar a revisión técnica interna"))))</f>
        <v/>
      </c>
    </row>
    <row r="34">
      <c r="A34" s="13" t="n"/>
      <c r="B34" s="25" t="n"/>
      <c r="C34" s="13" t="n"/>
      <c r="D34" s="15" t="n"/>
      <c r="E34" s="15" t="n"/>
      <c r="F34" s="16" t="n"/>
      <c r="G34" s="17" t="n"/>
      <c r="H34" s="18" t="n"/>
      <c r="I34" s="18" t="n"/>
      <c r="J34" s="18" t="n"/>
      <c r="K34" s="19" t="n"/>
      <c r="L34" s="19" t="n"/>
      <c r="M34" s="19" t="n"/>
      <c r="N34" s="19" t="n"/>
      <c r="O34" s="19" t="n"/>
      <c r="P34" s="13" t="n"/>
      <c r="Q34" s="21">
        <f>IF(A34="","",IF(COUNTBLANK(A34:O34)=0,"Sí","No"))</f>
        <v/>
      </c>
      <c r="R34" s="21">
        <f>IF(A34="","",IF(Q34&lt;&gt;"Sí","Sin evaluar",IFERROR(IF(VLOOKUP(E34,'Parámetros'!$A$5:$G$20,7,FALSE)&lt;&gt;"Sí","Sin referencia",IF(AND(K34&lt;=VLOOKUP(E34,'Parámetros'!$A$5:$G$20,2,FALSE),L34&lt;=VLOOKUP(E34,'Parámetros'!$A$5:$G$20,3,FALSE),N34&lt;=VLOOKUP(E34,'Parámetros'!$A$5:$G$20,4,FALSE),O34&gt;=VLOOKUP(E34,'Parámetros'!$A$5:$G$20,5,FALSE),O34&lt;=VLOOKUP(E34,'Parámetros'!$A$5:$G$20,6,FALSE)),"Sí","No")),"Sin referencia")))</f>
        <v/>
      </c>
      <c r="S34" s="21">
        <f>IF(A34="","",IF(Q34&lt;&gt;"Sí","Incompleto",IF(R34="Sin referencia","Configurar referencia",IF(AND(H34="Sí",I34="Sí",J34="Sí",R34="Sí"),"Registro listo para decidir cita","Revisión técnica previa"))))</f>
        <v/>
      </c>
      <c r="T34" s="22">
        <f>IF(A34="","",IF(S34="Registro listo para decidir cita","Confirmar requisitos con el centro oficial",IF(S34="Incompleto","Completar captura",IF(S34="Configurar referencia","Completar parámetros internos","Canalizar a revisión técnica interna"))))</f>
        <v/>
      </c>
    </row>
    <row r="35">
      <c r="A35" s="13" t="n"/>
      <c r="B35" s="25" t="n"/>
      <c r="C35" s="13" t="n"/>
      <c r="D35" s="15" t="n"/>
      <c r="E35" s="15" t="n"/>
      <c r="F35" s="16" t="n"/>
      <c r="G35" s="17" t="n"/>
      <c r="H35" s="18" t="n"/>
      <c r="I35" s="18" t="n"/>
      <c r="J35" s="18" t="n"/>
      <c r="K35" s="19" t="n"/>
      <c r="L35" s="19" t="n"/>
      <c r="M35" s="19" t="n"/>
      <c r="N35" s="19" t="n"/>
      <c r="O35" s="19" t="n"/>
      <c r="P35" s="13" t="n"/>
      <c r="Q35" s="20">
        <f>IF(A35="","",IF(COUNTBLANK(A35:O35)=0,"Sí","No"))</f>
        <v/>
      </c>
      <c r="R35" s="20">
        <f>IF(A35="","",IF(Q35&lt;&gt;"Sí","Sin evaluar",IFERROR(IF(VLOOKUP(E35,'Parámetros'!$A$5:$G$20,7,FALSE)&lt;&gt;"Sí","Sin referencia",IF(AND(K35&lt;=VLOOKUP(E35,'Parámetros'!$A$5:$G$20,2,FALSE),L35&lt;=VLOOKUP(E35,'Parámetros'!$A$5:$G$20,3,FALSE),N35&lt;=VLOOKUP(E35,'Parámetros'!$A$5:$G$20,4,FALSE),O35&gt;=VLOOKUP(E35,'Parámetros'!$A$5:$G$20,5,FALSE),O35&lt;=VLOOKUP(E35,'Parámetros'!$A$5:$G$20,6,FALSE)),"Sí","No")),"Sin referencia")))</f>
        <v/>
      </c>
      <c r="S35" s="20">
        <f>IF(A35="","",IF(Q35&lt;&gt;"Sí","Incompleto",IF(R35="Sin referencia","Configurar referencia",IF(AND(H35="Sí",I35="Sí",J35="Sí",R35="Sí"),"Registro listo para decidir cita","Revisión técnica previa"))))</f>
        <v/>
      </c>
      <c r="T35" s="11">
        <f>IF(A35="","",IF(S35="Registro listo para decidir cita","Confirmar requisitos con el centro oficial",IF(S35="Incompleto","Completar captura",IF(S35="Configurar referencia","Completar parámetros internos","Canalizar a revisión técnica interna"))))</f>
        <v/>
      </c>
    </row>
    <row r="36">
      <c r="A36" s="13" t="n"/>
      <c r="B36" s="25" t="n"/>
      <c r="C36" s="13" t="n"/>
      <c r="D36" s="15" t="n"/>
      <c r="E36" s="15" t="n"/>
      <c r="F36" s="16" t="n"/>
      <c r="G36" s="17" t="n"/>
      <c r="H36" s="18" t="n"/>
      <c r="I36" s="18" t="n"/>
      <c r="J36" s="18" t="n"/>
      <c r="K36" s="19" t="n"/>
      <c r="L36" s="19" t="n"/>
      <c r="M36" s="19" t="n"/>
      <c r="N36" s="19" t="n"/>
      <c r="O36" s="19" t="n"/>
      <c r="P36" s="13" t="n"/>
      <c r="Q36" s="21">
        <f>IF(A36="","",IF(COUNTBLANK(A36:O36)=0,"Sí","No"))</f>
        <v/>
      </c>
      <c r="R36" s="21">
        <f>IF(A36="","",IF(Q36&lt;&gt;"Sí","Sin evaluar",IFERROR(IF(VLOOKUP(E36,'Parámetros'!$A$5:$G$20,7,FALSE)&lt;&gt;"Sí","Sin referencia",IF(AND(K36&lt;=VLOOKUP(E36,'Parámetros'!$A$5:$G$20,2,FALSE),L36&lt;=VLOOKUP(E36,'Parámetros'!$A$5:$G$20,3,FALSE),N36&lt;=VLOOKUP(E36,'Parámetros'!$A$5:$G$20,4,FALSE),O36&gt;=VLOOKUP(E36,'Parámetros'!$A$5:$G$20,5,FALSE),O36&lt;=VLOOKUP(E36,'Parámetros'!$A$5:$G$20,6,FALSE)),"Sí","No")),"Sin referencia")))</f>
        <v/>
      </c>
      <c r="S36" s="21">
        <f>IF(A36="","",IF(Q36&lt;&gt;"Sí","Incompleto",IF(R36="Sin referencia","Configurar referencia",IF(AND(H36="Sí",I36="Sí",J36="Sí",R36="Sí"),"Registro listo para decidir cita","Revisión técnica previa"))))</f>
        <v/>
      </c>
      <c r="T36" s="22">
        <f>IF(A36="","",IF(S36="Registro listo para decidir cita","Confirmar requisitos con el centro oficial",IF(S36="Incompleto","Completar captura",IF(S36="Configurar referencia","Completar parámetros internos","Canalizar a revisión técnica interna"))))</f>
        <v/>
      </c>
    </row>
    <row r="37">
      <c r="A37" s="13" t="n"/>
      <c r="B37" s="25" t="n"/>
      <c r="C37" s="13" t="n"/>
      <c r="D37" s="15" t="n"/>
      <c r="E37" s="15" t="n"/>
      <c r="F37" s="16" t="n"/>
      <c r="G37" s="17" t="n"/>
      <c r="H37" s="18" t="n"/>
      <c r="I37" s="18" t="n"/>
      <c r="J37" s="18" t="n"/>
      <c r="K37" s="19" t="n"/>
      <c r="L37" s="19" t="n"/>
      <c r="M37" s="19" t="n"/>
      <c r="N37" s="19" t="n"/>
      <c r="O37" s="19" t="n"/>
      <c r="P37" s="13" t="n"/>
      <c r="Q37" s="20">
        <f>IF(A37="","",IF(COUNTBLANK(A37:O37)=0,"Sí","No"))</f>
        <v/>
      </c>
      <c r="R37" s="20">
        <f>IF(A37="","",IF(Q37&lt;&gt;"Sí","Sin evaluar",IFERROR(IF(VLOOKUP(E37,'Parámetros'!$A$5:$G$20,7,FALSE)&lt;&gt;"Sí","Sin referencia",IF(AND(K37&lt;=VLOOKUP(E37,'Parámetros'!$A$5:$G$20,2,FALSE),L37&lt;=VLOOKUP(E37,'Parámetros'!$A$5:$G$20,3,FALSE),N37&lt;=VLOOKUP(E37,'Parámetros'!$A$5:$G$20,4,FALSE),O37&gt;=VLOOKUP(E37,'Parámetros'!$A$5:$G$20,5,FALSE),O37&lt;=VLOOKUP(E37,'Parámetros'!$A$5:$G$20,6,FALSE)),"Sí","No")),"Sin referencia")))</f>
        <v/>
      </c>
      <c r="S37" s="20">
        <f>IF(A37="","",IF(Q37&lt;&gt;"Sí","Incompleto",IF(R37="Sin referencia","Configurar referencia",IF(AND(H37="Sí",I37="Sí",J37="Sí",R37="Sí"),"Registro listo para decidir cita","Revisión técnica previa"))))</f>
        <v/>
      </c>
      <c r="T37" s="11">
        <f>IF(A37="","",IF(S37="Registro listo para decidir cita","Confirmar requisitos con el centro oficial",IF(S37="Incompleto","Completar captura",IF(S37="Configurar referencia","Completar parámetros internos","Canalizar a revisión técnica interna"))))</f>
        <v/>
      </c>
    </row>
    <row r="38">
      <c r="A38" s="13" t="n"/>
      <c r="B38" s="25" t="n"/>
      <c r="C38" s="13" t="n"/>
      <c r="D38" s="15" t="n"/>
      <c r="E38" s="15" t="n"/>
      <c r="F38" s="16" t="n"/>
      <c r="G38" s="17" t="n"/>
      <c r="H38" s="18" t="n"/>
      <c r="I38" s="18" t="n"/>
      <c r="J38" s="18" t="n"/>
      <c r="K38" s="19" t="n"/>
      <c r="L38" s="19" t="n"/>
      <c r="M38" s="19" t="n"/>
      <c r="N38" s="19" t="n"/>
      <c r="O38" s="19" t="n"/>
      <c r="P38" s="13" t="n"/>
      <c r="Q38" s="21">
        <f>IF(A38="","",IF(COUNTBLANK(A38:O38)=0,"Sí","No"))</f>
        <v/>
      </c>
      <c r="R38" s="21">
        <f>IF(A38="","",IF(Q38&lt;&gt;"Sí","Sin evaluar",IFERROR(IF(VLOOKUP(E38,'Parámetros'!$A$5:$G$20,7,FALSE)&lt;&gt;"Sí","Sin referencia",IF(AND(K38&lt;=VLOOKUP(E38,'Parámetros'!$A$5:$G$20,2,FALSE),L38&lt;=VLOOKUP(E38,'Parámetros'!$A$5:$G$20,3,FALSE),N38&lt;=VLOOKUP(E38,'Parámetros'!$A$5:$G$20,4,FALSE),O38&gt;=VLOOKUP(E38,'Parámetros'!$A$5:$G$20,5,FALSE),O38&lt;=VLOOKUP(E38,'Parámetros'!$A$5:$G$20,6,FALSE)),"Sí","No")),"Sin referencia")))</f>
        <v/>
      </c>
      <c r="S38" s="21">
        <f>IF(A38="","",IF(Q38&lt;&gt;"Sí","Incompleto",IF(R38="Sin referencia","Configurar referencia",IF(AND(H38="Sí",I38="Sí",J38="Sí",R38="Sí"),"Registro listo para decidir cita","Revisión técnica previa"))))</f>
        <v/>
      </c>
      <c r="T38" s="22">
        <f>IF(A38="","",IF(S38="Registro listo para decidir cita","Confirmar requisitos con el centro oficial",IF(S38="Incompleto","Completar captura",IF(S38="Configurar referencia","Completar parámetros internos","Canalizar a revisión técnica interna"))))</f>
        <v/>
      </c>
    </row>
    <row r="39">
      <c r="A39" s="13" t="n"/>
      <c r="B39" s="25" t="n"/>
      <c r="C39" s="13" t="n"/>
      <c r="D39" s="15" t="n"/>
      <c r="E39" s="15" t="n"/>
      <c r="F39" s="16" t="n"/>
      <c r="G39" s="17" t="n"/>
      <c r="H39" s="18" t="n"/>
      <c r="I39" s="18" t="n"/>
      <c r="J39" s="18" t="n"/>
      <c r="K39" s="19" t="n"/>
      <c r="L39" s="19" t="n"/>
      <c r="M39" s="19" t="n"/>
      <c r="N39" s="19" t="n"/>
      <c r="O39" s="19" t="n"/>
      <c r="P39" s="13" t="n"/>
      <c r="Q39" s="20">
        <f>IF(A39="","",IF(COUNTBLANK(A39:O39)=0,"Sí","No"))</f>
        <v/>
      </c>
      <c r="R39" s="20">
        <f>IF(A39="","",IF(Q39&lt;&gt;"Sí","Sin evaluar",IFERROR(IF(VLOOKUP(E39,'Parámetros'!$A$5:$G$20,7,FALSE)&lt;&gt;"Sí","Sin referencia",IF(AND(K39&lt;=VLOOKUP(E39,'Parámetros'!$A$5:$G$20,2,FALSE),L39&lt;=VLOOKUP(E39,'Parámetros'!$A$5:$G$20,3,FALSE),N39&lt;=VLOOKUP(E39,'Parámetros'!$A$5:$G$20,4,FALSE),O39&gt;=VLOOKUP(E39,'Parámetros'!$A$5:$G$20,5,FALSE),O39&lt;=VLOOKUP(E39,'Parámetros'!$A$5:$G$20,6,FALSE)),"Sí","No")),"Sin referencia")))</f>
        <v/>
      </c>
      <c r="S39" s="20">
        <f>IF(A39="","",IF(Q39&lt;&gt;"Sí","Incompleto",IF(R39="Sin referencia","Configurar referencia",IF(AND(H39="Sí",I39="Sí",J39="Sí",R39="Sí"),"Registro listo para decidir cita","Revisión técnica previa"))))</f>
        <v/>
      </c>
      <c r="T39" s="11">
        <f>IF(A39="","",IF(S39="Registro listo para decidir cita","Confirmar requisitos con el centro oficial",IF(S39="Incompleto","Completar captura",IF(S39="Configurar referencia","Completar parámetros internos","Canalizar a revisión técnica interna"))))</f>
        <v/>
      </c>
    </row>
    <row r="40">
      <c r="A40" s="13" t="n"/>
      <c r="B40" s="25" t="n"/>
      <c r="C40" s="13" t="n"/>
      <c r="D40" s="15" t="n"/>
      <c r="E40" s="15" t="n"/>
      <c r="F40" s="16" t="n"/>
      <c r="G40" s="17" t="n"/>
      <c r="H40" s="18" t="n"/>
      <c r="I40" s="18" t="n"/>
      <c r="J40" s="18" t="n"/>
      <c r="K40" s="19" t="n"/>
      <c r="L40" s="19" t="n"/>
      <c r="M40" s="19" t="n"/>
      <c r="N40" s="19" t="n"/>
      <c r="O40" s="19" t="n"/>
      <c r="P40" s="13" t="n"/>
      <c r="Q40" s="21">
        <f>IF(A40="","",IF(COUNTBLANK(A40:O40)=0,"Sí","No"))</f>
        <v/>
      </c>
      <c r="R40" s="21">
        <f>IF(A40="","",IF(Q40&lt;&gt;"Sí","Sin evaluar",IFERROR(IF(VLOOKUP(E40,'Parámetros'!$A$5:$G$20,7,FALSE)&lt;&gt;"Sí","Sin referencia",IF(AND(K40&lt;=VLOOKUP(E40,'Parámetros'!$A$5:$G$20,2,FALSE),L40&lt;=VLOOKUP(E40,'Parámetros'!$A$5:$G$20,3,FALSE),N40&lt;=VLOOKUP(E40,'Parámetros'!$A$5:$G$20,4,FALSE),O40&gt;=VLOOKUP(E40,'Parámetros'!$A$5:$G$20,5,FALSE),O40&lt;=VLOOKUP(E40,'Parámetros'!$A$5:$G$20,6,FALSE)),"Sí","No")),"Sin referencia")))</f>
        <v/>
      </c>
      <c r="S40" s="21">
        <f>IF(A40="","",IF(Q40&lt;&gt;"Sí","Incompleto",IF(R40="Sin referencia","Configurar referencia",IF(AND(H40="Sí",I40="Sí",J40="Sí",R40="Sí"),"Registro listo para decidir cita","Revisión técnica previa"))))</f>
        <v/>
      </c>
      <c r="T40" s="22">
        <f>IF(A40="","",IF(S40="Registro listo para decidir cita","Confirmar requisitos con el centro oficial",IF(S40="Incompleto","Completar captura",IF(S40="Configurar referencia","Completar parámetros internos","Canalizar a revisión técnica interna"))))</f>
        <v/>
      </c>
    </row>
    <row r="41">
      <c r="A41" s="13" t="n"/>
      <c r="B41" s="25" t="n"/>
      <c r="C41" s="13" t="n"/>
      <c r="D41" s="15" t="n"/>
      <c r="E41" s="15" t="n"/>
      <c r="F41" s="16" t="n"/>
      <c r="G41" s="17" t="n"/>
      <c r="H41" s="18" t="n"/>
      <c r="I41" s="18" t="n"/>
      <c r="J41" s="18" t="n"/>
      <c r="K41" s="19" t="n"/>
      <c r="L41" s="19" t="n"/>
      <c r="M41" s="19" t="n"/>
      <c r="N41" s="19" t="n"/>
      <c r="O41" s="19" t="n"/>
      <c r="P41" s="13" t="n"/>
      <c r="Q41" s="20">
        <f>IF(A41="","",IF(COUNTBLANK(A41:O41)=0,"Sí","No"))</f>
        <v/>
      </c>
      <c r="R41" s="20">
        <f>IF(A41="","",IF(Q41&lt;&gt;"Sí","Sin evaluar",IFERROR(IF(VLOOKUP(E41,'Parámetros'!$A$5:$G$20,7,FALSE)&lt;&gt;"Sí","Sin referencia",IF(AND(K41&lt;=VLOOKUP(E41,'Parámetros'!$A$5:$G$20,2,FALSE),L41&lt;=VLOOKUP(E41,'Parámetros'!$A$5:$G$20,3,FALSE),N41&lt;=VLOOKUP(E41,'Parámetros'!$A$5:$G$20,4,FALSE),O41&gt;=VLOOKUP(E41,'Parámetros'!$A$5:$G$20,5,FALSE),O41&lt;=VLOOKUP(E41,'Parámetros'!$A$5:$G$20,6,FALSE)),"Sí","No")),"Sin referencia")))</f>
        <v/>
      </c>
      <c r="S41" s="20">
        <f>IF(A41="","",IF(Q41&lt;&gt;"Sí","Incompleto",IF(R41="Sin referencia","Configurar referencia",IF(AND(H41="Sí",I41="Sí",J41="Sí",R41="Sí"),"Registro listo para decidir cita","Revisión técnica previa"))))</f>
        <v/>
      </c>
      <c r="T41" s="11">
        <f>IF(A41="","",IF(S41="Registro listo para decidir cita","Confirmar requisitos con el centro oficial",IF(S41="Incompleto","Completar captura",IF(S41="Configurar referencia","Completar parámetros internos","Canalizar a revisión técnica interna"))))</f>
        <v/>
      </c>
    </row>
    <row r="42">
      <c r="A42" s="13" t="n"/>
      <c r="B42" s="25" t="n"/>
      <c r="C42" s="13" t="n"/>
      <c r="D42" s="15" t="n"/>
      <c r="E42" s="15" t="n"/>
      <c r="F42" s="16" t="n"/>
      <c r="G42" s="17" t="n"/>
      <c r="H42" s="18" t="n"/>
      <c r="I42" s="18" t="n"/>
      <c r="J42" s="18" t="n"/>
      <c r="K42" s="19" t="n"/>
      <c r="L42" s="19" t="n"/>
      <c r="M42" s="19" t="n"/>
      <c r="N42" s="19" t="n"/>
      <c r="O42" s="19" t="n"/>
      <c r="P42" s="13" t="n"/>
      <c r="Q42" s="21">
        <f>IF(A42="","",IF(COUNTBLANK(A42:O42)=0,"Sí","No"))</f>
        <v/>
      </c>
      <c r="R42" s="21">
        <f>IF(A42="","",IF(Q42&lt;&gt;"Sí","Sin evaluar",IFERROR(IF(VLOOKUP(E42,'Parámetros'!$A$5:$G$20,7,FALSE)&lt;&gt;"Sí","Sin referencia",IF(AND(K42&lt;=VLOOKUP(E42,'Parámetros'!$A$5:$G$20,2,FALSE),L42&lt;=VLOOKUP(E42,'Parámetros'!$A$5:$G$20,3,FALSE),N42&lt;=VLOOKUP(E42,'Parámetros'!$A$5:$G$20,4,FALSE),O42&gt;=VLOOKUP(E42,'Parámetros'!$A$5:$G$20,5,FALSE),O42&lt;=VLOOKUP(E42,'Parámetros'!$A$5:$G$20,6,FALSE)),"Sí","No")),"Sin referencia")))</f>
        <v/>
      </c>
      <c r="S42" s="21">
        <f>IF(A42="","",IF(Q42&lt;&gt;"Sí","Incompleto",IF(R42="Sin referencia","Configurar referencia",IF(AND(H42="Sí",I42="Sí",J42="Sí",R42="Sí"),"Registro listo para decidir cita","Revisión técnica previa"))))</f>
        <v/>
      </c>
      <c r="T42" s="22">
        <f>IF(A42="","",IF(S42="Registro listo para decidir cita","Confirmar requisitos con el centro oficial",IF(S42="Incompleto","Completar captura",IF(S42="Configurar referencia","Completar parámetros internos","Canalizar a revisión técnica interna"))))</f>
        <v/>
      </c>
    </row>
    <row r="43">
      <c r="A43" s="13" t="n"/>
      <c r="B43" s="25" t="n"/>
      <c r="C43" s="13" t="n"/>
      <c r="D43" s="15" t="n"/>
      <c r="E43" s="15" t="n"/>
      <c r="F43" s="16" t="n"/>
      <c r="G43" s="17" t="n"/>
      <c r="H43" s="18" t="n"/>
      <c r="I43" s="18" t="n"/>
      <c r="J43" s="18" t="n"/>
      <c r="K43" s="19" t="n"/>
      <c r="L43" s="19" t="n"/>
      <c r="M43" s="19" t="n"/>
      <c r="N43" s="19" t="n"/>
      <c r="O43" s="19" t="n"/>
      <c r="P43" s="13" t="n"/>
      <c r="Q43" s="20">
        <f>IF(A43="","",IF(COUNTBLANK(A43:O43)=0,"Sí","No"))</f>
        <v/>
      </c>
      <c r="R43" s="20">
        <f>IF(A43="","",IF(Q43&lt;&gt;"Sí","Sin evaluar",IFERROR(IF(VLOOKUP(E43,'Parámetros'!$A$5:$G$20,7,FALSE)&lt;&gt;"Sí","Sin referencia",IF(AND(K43&lt;=VLOOKUP(E43,'Parámetros'!$A$5:$G$20,2,FALSE),L43&lt;=VLOOKUP(E43,'Parámetros'!$A$5:$G$20,3,FALSE),N43&lt;=VLOOKUP(E43,'Parámetros'!$A$5:$G$20,4,FALSE),O43&gt;=VLOOKUP(E43,'Parámetros'!$A$5:$G$20,5,FALSE),O43&lt;=VLOOKUP(E43,'Parámetros'!$A$5:$G$20,6,FALSE)),"Sí","No")),"Sin referencia")))</f>
        <v/>
      </c>
      <c r="S43" s="20">
        <f>IF(A43="","",IF(Q43&lt;&gt;"Sí","Incompleto",IF(R43="Sin referencia","Configurar referencia",IF(AND(H43="Sí",I43="Sí",J43="Sí",R43="Sí"),"Registro listo para decidir cita","Revisión técnica previa"))))</f>
        <v/>
      </c>
      <c r="T43" s="11">
        <f>IF(A43="","",IF(S43="Registro listo para decidir cita","Confirmar requisitos con el centro oficial",IF(S43="Incompleto","Completar captura",IF(S43="Configurar referencia","Completar parámetros internos","Canalizar a revisión técnica interna"))))</f>
        <v/>
      </c>
    </row>
    <row r="44">
      <c r="A44" s="13" t="n"/>
      <c r="B44" s="25" t="n"/>
      <c r="C44" s="13" t="n"/>
      <c r="D44" s="15" t="n"/>
      <c r="E44" s="15" t="n"/>
      <c r="F44" s="16" t="n"/>
      <c r="G44" s="17" t="n"/>
      <c r="H44" s="18" t="n"/>
      <c r="I44" s="18" t="n"/>
      <c r="J44" s="18" t="n"/>
      <c r="K44" s="19" t="n"/>
      <c r="L44" s="19" t="n"/>
      <c r="M44" s="19" t="n"/>
      <c r="N44" s="19" t="n"/>
      <c r="O44" s="19" t="n"/>
      <c r="P44" s="13" t="n"/>
      <c r="Q44" s="21">
        <f>IF(A44="","",IF(COUNTBLANK(A44:O44)=0,"Sí","No"))</f>
        <v/>
      </c>
      <c r="R44" s="21">
        <f>IF(A44="","",IF(Q44&lt;&gt;"Sí","Sin evaluar",IFERROR(IF(VLOOKUP(E44,'Parámetros'!$A$5:$G$20,7,FALSE)&lt;&gt;"Sí","Sin referencia",IF(AND(K44&lt;=VLOOKUP(E44,'Parámetros'!$A$5:$G$20,2,FALSE),L44&lt;=VLOOKUP(E44,'Parámetros'!$A$5:$G$20,3,FALSE),N44&lt;=VLOOKUP(E44,'Parámetros'!$A$5:$G$20,4,FALSE),O44&gt;=VLOOKUP(E44,'Parámetros'!$A$5:$G$20,5,FALSE),O44&lt;=VLOOKUP(E44,'Parámetros'!$A$5:$G$20,6,FALSE)),"Sí","No")),"Sin referencia")))</f>
        <v/>
      </c>
      <c r="S44" s="21">
        <f>IF(A44="","",IF(Q44&lt;&gt;"Sí","Incompleto",IF(R44="Sin referencia","Configurar referencia",IF(AND(H44="Sí",I44="Sí",J44="Sí",R44="Sí"),"Registro listo para decidir cita","Revisión técnica previa"))))</f>
        <v/>
      </c>
      <c r="T44" s="22">
        <f>IF(A44="","",IF(S44="Registro listo para decidir cita","Confirmar requisitos con el centro oficial",IF(S44="Incompleto","Completar captura",IF(S44="Configurar referencia","Completar parámetros internos","Canalizar a revisión técnica interna"))))</f>
        <v/>
      </c>
    </row>
    <row r="45">
      <c r="A45" s="13" t="n"/>
      <c r="B45" s="25" t="n"/>
      <c r="C45" s="13" t="n"/>
      <c r="D45" s="15" t="n"/>
      <c r="E45" s="15" t="n"/>
      <c r="F45" s="16" t="n"/>
      <c r="G45" s="17" t="n"/>
      <c r="H45" s="18" t="n"/>
      <c r="I45" s="18" t="n"/>
      <c r="J45" s="18" t="n"/>
      <c r="K45" s="19" t="n"/>
      <c r="L45" s="19" t="n"/>
      <c r="M45" s="19" t="n"/>
      <c r="N45" s="19" t="n"/>
      <c r="O45" s="19" t="n"/>
      <c r="P45" s="13" t="n"/>
      <c r="Q45" s="20">
        <f>IF(A45="","",IF(COUNTBLANK(A45:O45)=0,"Sí","No"))</f>
        <v/>
      </c>
      <c r="R45" s="20">
        <f>IF(A45="","",IF(Q45&lt;&gt;"Sí","Sin evaluar",IFERROR(IF(VLOOKUP(E45,'Parámetros'!$A$5:$G$20,7,FALSE)&lt;&gt;"Sí","Sin referencia",IF(AND(K45&lt;=VLOOKUP(E45,'Parámetros'!$A$5:$G$20,2,FALSE),L45&lt;=VLOOKUP(E45,'Parámetros'!$A$5:$G$20,3,FALSE),N45&lt;=VLOOKUP(E45,'Parámetros'!$A$5:$G$20,4,FALSE),O45&gt;=VLOOKUP(E45,'Parámetros'!$A$5:$G$20,5,FALSE),O45&lt;=VLOOKUP(E45,'Parámetros'!$A$5:$G$20,6,FALSE)),"Sí","No")),"Sin referencia")))</f>
        <v/>
      </c>
      <c r="S45" s="20">
        <f>IF(A45="","",IF(Q45&lt;&gt;"Sí","Incompleto",IF(R45="Sin referencia","Configurar referencia",IF(AND(H45="Sí",I45="Sí",J45="Sí",R45="Sí"),"Registro listo para decidir cita","Revisión técnica previa"))))</f>
        <v/>
      </c>
      <c r="T45" s="11">
        <f>IF(A45="","",IF(S45="Registro listo para decidir cita","Confirmar requisitos con el centro oficial",IF(S45="Incompleto","Completar captura",IF(S45="Configurar referencia","Completar parámetros internos","Canalizar a revisión técnica interna"))))</f>
        <v/>
      </c>
    </row>
    <row r="46">
      <c r="A46" s="13" t="n"/>
      <c r="B46" s="25" t="n"/>
      <c r="C46" s="13" t="n"/>
      <c r="D46" s="15" t="n"/>
      <c r="E46" s="15" t="n"/>
      <c r="F46" s="16" t="n"/>
      <c r="G46" s="17" t="n"/>
      <c r="H46" s="18" t="n"/>
      <c r="I46" s="18" t="n"/>
      <c r="J46" s="18" t="n"/>
      <c r="K46" s="19" t="n"/>
      <c r="L46" s="19" t="n"/>
      <c r="M46" s="19" t="n"/>
      <c r="N46" s="19" t="n"/>
      <c r="O46" s="19" t="n"/>
      <c r="P46" s="13" t="n"/>
      <c r="Q46" s="21">
        <f>IF(A46="","",IF(COUNTBLANK(A46:O46)=0,"Sí","No"))</f>
        <v/>
      </c>
      <c r="R46" s="21">
        <f>IF(A46="","",IF(Q46&lt;&gt;"Sí","Sin evaluar",IFERROR(IF(VLOOKUP(E46,'Parámetros'!$A$5:$G$20,7,FALSE)&lt;&gt;"Sí","Sin referencia",IF(AND(K46&lt;=VLOOKUP(E46,'Parámetros'!$A$5:$G$20,2,FALSE),L46&lt;=VLOOKUP(E46,'Parámetros'!$A$5:$G$20,3,FALSE),N46&lt;=VLOOKUP(E46,'Parámetros'!$A$5:$G$20,4,FALSE),O46&gt;=VLOOKUP(E46,'Parámetros'!$A$5:$G$20,5,FALSE),O46&lt;=VLOOKUP(E46,'Parámetros'!$A$5:$G$20,6,FALSE)),"Sí","No")),"Sin referencia")))</f>
        <v/>
      </c>
      <c r="S46" s="21">
        <f>IF(A46="","",IF(Q46&lt;&gt;"Sí","Incompleto",IF(R46="Sin referencia","Configurar referencia",IF(AND(H46="Sí",I46="Sí",J46="Sí",R46="Sí"),"Registro listo para decidir cita","Revisión técnica previa"))))</f>
        <v/>
      </c>
      <c r="T46" s="22">
        <f>IF(A46="","",IF(S46="Registro listo para decidir cita","Confirmar requisitos con el centro oficial",IF(S46="Incompleto","Completar captura",IF(S46="Configurar referencia","Completar parámetros internos","Canalizar a revisión técnica interna"))))</f>
        <v/>
      </c>
    </row>
    <row r="47">
      <c r="A47" s="13" t="n"/>
      <c r="B47" s="25" t="n"/>
      <c r="C47" s="13" t="n"/>
      <c r="D47" s="15" t="n"/>
      <c r="E47" s="15" t="n"/>
      <c r="F47" s="16" t="n"/>
      <c r="G47" s="17" t="n"/>
      <c r="H47" s="18" t="n"/>
      <c r="I47" s="18" t="n"/>
      <c r="J47" s="18" t="n"/>
      <c r="K47" s="19" t="n"/>
      <c r="L47" s="19" t="n"/>
      <c r="M47" s="19" t="n"/>
      <c r="N47" s="19" t="n"/>
      <c r="O47" s="19" t="n"/>
      <c r="P47" s="13" t="n"/>
      <c r="Q47" s="20">
        <f>IF(A47="","",IF(COUNTBLANK(A47:O47)=0,"Sí","No"))</f>
        <v/>
      </c>
      <c r="R47" s="20">
        <f>IF(A47="","",IF(Q47&lt;&gt;"Sí","Sin evaluar",IFERROR(IF(VLOOKUP(E47,'Parámetros'!$A$5:$G$20,7,FALSE)&lt;&gt;"Sí","Sin referencia",IF(AND(K47&lt;=VLOOKUP(E47,'Parámetros'!$A$5:$G$20,2,FALSE),L47&lt;=VLOOKUP(E47,'Parámetros'!$A$5:$G$20,3,FALSE),N47&lt;=VLOOKUP(E47,'Parámetros'!$A$5:$G$20,4,FALSE),O47&gt;=VLOOKUP(E47,'Parámetros'!$A$5:$G$20,5,FALSE),O47&lt;=VLOOKUP(E47,'Parámetros'!$A$5:$G$20,6,FALSE)),"Sí","No")),"Sin referencia")))</f>
        <v/>
      </c>
      <c r="S47" s="20">
        <f>IF(A47="","",IF(Q47&lt;&gt;"Sí","Incompleto",IF(R47="Sin referencia","Configurar referencia",IF(AND(H47="Sí",I47="Sí",J47="Sí",R47="Sí"),"Registro listo para decidir cita","Revisión técnica previa"))))</f>
        <v/>
      </c>
      <c r="T47" s="11">
        <f>IF(A47="","",IF(S47="Registro listo para decidir cita","Confirmar requisitos con el centro oficial",IF(S47="Incompleto","Completar captura",IF(S47="Configurar referencia","Completar parámetros internos","Canalizar a revisión técnica interna"))))</f>
        <v/>
      </c>
    </row>
    <row r="48">
      <c r="A48" s="13" t="n"/>
      <c r="B48" s="25" t="n"/>
      <c r="C48" s="13" t="n"/>
      <c r="D48" s="15" t="n"/>
      <c r="E48" s="15" t="n"/>
      <c r="F48" s="16" t="n"/>
      <c r="G48" s="17" t="n"/>
      <c r="H48" s="18" t="n"/>
      <c r="I48" s="18" t="n"/>
      <c r="J48" s="18" t="n"/>
      <c r="K48" s="19" t="n"/>
      <c r="L48" s="19" t="n"/>
      <c r="M48" s="19" t="n"/>
      <c r="N48" s="19" t="n"/>
      <c r="O48" s="19" t="n"/>
      <c r="P48" s="13" t="n"/>
      <c r="Q48" s="21">
        <f>IF(A48="","",IF(COUNTBLANK(A48:O48)=0,"Sí","No"))</f>
        <v/>
      </c>
      <c r="R48" s="21">
        <f>IF(A48="","",IF(Q48&lt;&gt;"Sí","Sin evaluar",IFERROR(IF(VLOOKUP(E48,'Parámetros'!$A$5:$G$20,7,FALSE)&lt;&gt;"Sí","Sin referencia",IF(AND(K48&lt;=VLOOKUP(E48,'Parámetros'!$A$5:$G$20,2,FALSE),L48&lt;=VLOOKUP(E48,'Parámetros'!$A$5:$G$20,3,FALSE),N48&lt;=VLOOKUP(E48,'Parámetros'!$A$5:$G$20,4,FALSE),O48&gt;=VLOOKUP(E48,'Parámetros'!$A$5:$G$20,5,FALSE),O48&lt;=VLOOKUP(E48,'Parámetros'!$A$5:$G$20,6,FALSE)),"Sí","No")),"Sin referencia")))</f>
        <v/>
      </c>
      <c r="S48" s="21">
        <f>IF(A48="","",IF(Q48&lt;&gt;"Sí","Incompleto",IF(R48="Sin referencia","Configurar referencia",IF(AND(H48="Sí",I48="Sí",J48="Sí",R48="Sí"),"Registro listo para decidir cita","Revisión técnica previa"))))</f>
        <v/>
      </c>
      <c r="T48" s="22">
        <f>IF(A48="","",IF(S48="Registro listo para decidir cita","Confirmar requisitos con el centro oficial",IF(S48="Incompleto","Completar captura",IF(S48="Configurar referencia","Completar parámetros internos","Canalizar a revisión técnica interna"))))</f>
        <v/>
      </c>
    </row>
    <row r="49">
      <c r="A49" s="13" t="n"/>
      <c r="B49" s="25" t="n"/>
      <c r="C49" s="13" t="n"/>
      <c r="D49" s="15" t="n"/>
      <c r="E49" s="15" t="n"/>
      <c r="F49" s="16" t="n"/>
      <c r="G49" s="17" t="n"/>
      <c r="H49" s="18" t="n"/>
      <c r="I49" s="18" t="n"/>
      <c r="J49" s="18" t="n"/>
      <c r="K49" s="19" t="n"/>
      <c r="L49" s="19" t="n"/>
      <c r="M49" s="19" t="n"/>
      <c r="N49" s="19" t="n"/>
      <c r="O49" s="19" t="n"/>
      <c r="P49" s="13" t="n"/>
      <c r="Q49" s="20">
        <f>IF(A49="","",IF(COUNTBLANK(A49:O49)=0,"Sí","No"))</f>
        <v/>
      </c>
      <c r="R49" s="20">
        <f>IF(A49="","",IF(Q49&lt;&gt;"Sí","Sin evaluar",IFERROR(IF(VLOOKUP(E49,'Parámetros'!$A$5:$G$20,7,FALSE)&lt;&gt;"Sí","Sin referencia",IF(AND(K49&lt;=VLOOKUP(E49,'Parámetros'!$A$5:$G$20,2,FALSE),L49&lt;=VLOOKUP(E49,'Parámetros'!$A$5:$G$20,3,FALSE),N49&lt;=VLOOKUP(E49,'Parámetros'!$A$5:$G$20,4,FALSE),O49&gt;=VLOOKUP(E49,'Parámetros'!$A$5:$G$20,5,FALSE),O49&lt;=VLOOKUP(E49,'Parámetros'!$A$5:$G$20,6,FALSE)),"Sí","No")),"Sin referencia")))</f>
        <v/>
      </c>
      <c r="S49" s="20">
        <f>IF(A49="","",IF(Q49&lt;&gt;"Sí","Incompleto",IF(R49="Sin referencia","Configurar referencia",IF(AND(H49="Sí",I49="Sí",J49="Sí",R49="Sí"),"Registro listo para decidir cita","Revisión técnica previa"))))</f>
        <v/>
      </c>
      <c r="T49" s="11">
        <f>IF(A49="","",IF(S49="Registro listo para decidir cita","Confirmar requisitos con el centro oficial",IF(S49="Incompleto","Completar captura",IF(S49="Configurar referencia","Completar parámetros internos","Canalizar a revisión técnica interna"))))</f>
        <v/>
      </c>
    </row>
    <row r="50">
      <c r="A50" s="13" t="n"/>
      <c r="B50" s="25" t="n"/>
      <c r="C50" s="13" t="n"/>
      <c r="D50" s="15" t="n"/>
      <c r="E50" s="15" t="n"/>
      <c r="F50" s="16" t="n"/>
      <c r="G50" s="17" t="n"/>
      <c r="H50" s="18" t="n"/>
      <c r="I50" s="18" t="n"/>
      <c r="J50" s="18" t="n"/>
      <c r="K50" s="19" t="n"/>
      <c r="L50" s="19" t="n"/>
      <c r="M50" s="19" t="n"/>
      <c r="N50" s="19" t="n"/>
      <c r="O50" s="19" t="n"/>
      <c r="P50" s="13" t="n"/>
      <c r="Q50" s="21">
        <f>IF(A50="","",IF(COUNTBLANK(A50:O50)=0,"Sí","No"))</f>
        <v/>
      </c>
      <c r="R50" s="21">
        <f>IF(A50="","",IF(Q50&lt;&gt;"Sí","Sin evaluar",IFERROR(IF(VLOOKUP(E50,'Parámetros'!$A$5:$G$20,7,FALSE)&lt;&gt;"Sí","Sin referencia",IF(AND(K50&lt;=VLOOKUP(E50,'Parámetros'!$A$5:$G$20,2,FALSE),L50&lt;=VLOOKUP(E50,'Parámetros'!$A$5:$G$20,3,FALSE),N50&lt;=VLOOKUP(E50,'Parámetros'!$A$5:$G$20,4,FALSE),O50&gt;=VLOOKUP(E50,'Parámetros'!$A$5:$G$20,5,FALSE),O50&lt;=VLOOKUP(E50,'Parámetros'!$A$5:$G$20,6,FALSE)),"Sí","No")),"Sin referencia")))</f>
        <v/>
      </c>
      <c r="S50" s="21">
        <f>IF(A50="","",IF(Q50&lt;&gt;"Sí","Incompleto",IF(R50="Sin referencia","Configurar referencia",IF(AND(H50="Sí",I50="Sí",J50="Sí",R50="Sí"),"Registro listo para decidir cita","Revisión técnica previa"))))</f>
        <v/>
      </c>
      <c r="T50" s="22">
        <f>IF(A50="","",IF(S50="Registro listo para decidir cita","Confirmar requisitos con el centro oficial",IF(S50="Incompleto","Completar captura",IF(S50="Configurar referencia","Completar parámetros internos","Canalizar a revisión técnica interna"))))</f>
        <v/>
      </c>
    </row>
    <row r="51">
      <c r="A51" s="13" t="n"/>
      <c r="B51" s="25" t="n"/>
      <c r="C51" s="13" t="n"/>
      <c r="D51" s="15" t="n"/>
      <c r="E51" s="15" t="n"/>
      <c r="F51" s="16" t="n"/>
      <c r="G51" s="17" t="n"/>
      <c r="H51" s="18" t="n"/>
      <c r="I51" s="18" t="n"/>
      <c r="J51" s="18" t="n"/>
      <c r="K51" s="19" t="n"/>
      <c r="L51" s="19" t="n"/>
      <c r="M51" s="19" t="n"/>
      <c r="N51" s="19" t="n"/>
      <c r="O51" s="19" t="n"/>
      <c r="P51" s="13" t="n"/>
      <c r="Q51" s="20">
        <f>IF(A51="","",IF(COUNTBLANK(A51:O51)=0,"Sí","No"))</f>
        <v/>
      </c>
      <c r="R51" s="20">
        <f>IF(A51="","",IF(Q51&lt;&gt;"Sí","Sin evaluar",IFERROR(IF(VLOOKUP(E51,'Parámetros'!$A$5:$G$20,7,FALSE)&lt;&gt;"Sí","Sin referencia",IF(AND(K51&lt;=VLOOKUP(E51,'Parámetros'!$A$5:$G$20,2,FALSE),L51&lt;=VLOOKUP(E51,'Parámetros'!$A$5:$G$20,3,FALSE),N51&lt;=VLOOKUP(E51,'Parámetros'!$A$5:$G$20,4,FALSE),O51&gt;=VLOOKUP(E51,'Parámetros'!$A$5:$G$20,5,FALSE),O51&lt;=VLOOKUP(E51,'Parámetros'!$A$5:$G$20,6,FALSE)),"Sí","No")),"Sin referencia")))</f>
        <v/>
      </c>
      <c r="S51" s="20">
        <f>IF(A51="","",IF(Q51&lt;&gt;"Sí","Incompleto",IF(R51="Sin referencia","Configurar referencia",IF(AND(H51="Sí",I51="Sí",J51="Sí",R51="Sí"),"Registro listo para decidir cita","Revisión técnica previa"))))</f>
        <v/>
      </c>
      <c r="T51" s="11">
        <f>IF(A51="","",IF(S51="Registro listo para decidir cita","Confirmar requisitos con el centro oficial",IF(S51="Incompleto","Completar captura",IF(S51="Configurar referencia","Completar parámetros internos","Canalizar a revisión técnica interna"))))</f>
        <v/>
      </c>
    </row>
    <row r="52">
      <c r="A52" s="13" t="n"/>
      <c r="B52" s="25" t="n"/>
      <c r="C52" s="13" t="n"/>
      <c r="D52" s="15" t="n"/>
      <c r="E52" s="15" t="n"/>
      <c r="F52" s="16" t="n"/>
      <c r="G52" s="17" t="n"/>
      <c r="H52" s="18" t="n"/>
      <c r="I52" s="18" t="n"/>
      <c r="J52" s="18" t="n"/>
      <c r="K52" s="19" t="n"/>
      <c r="L52" s="19" t="n"/>
      <c r="M52" s="19" t="n"/>
      <c r="N52" s="19" t="n"/>
      <c r="O52" s="19" t="n"/>
      <c r="P52" s="13" t="n"/>
      <c r="Q52" s="21">
        <f>IF(A52="","",IF(COUNTBLANK(A52:O52)=0,"Sí","No"))</f>
        <v/>
      </c>
      <c r="R52" s="21">
        <f>IF(A52="","",IF(Q52&lt;&gt;"Sí","Sin evaluar",IFERROR(IF(VLOOKUP(E52,'Parámetros'!$A$5:$G$20,7,FALSE)&lt;&gt;"Sí","Sin referencia",IF(AND(K52&lt;=VLOOKUP(E52,'Parámetros'!$A$5:$G$20,2,FALSE),L52&lt;=VLOOKUP(E52,'Parámetros'!$A$5:$G$20,3,FALSE),N52&lt;=VLOOKUP(E52,'Parámetros'!$A$5:$G$20,4,FALSE),O52&gt;=VLOOKUP(E52,'Parámetros'!$A$5:$G$20,5,FALSE),O52&lt;=VLOOKUP(E52,'Parámetros'!$A$5:$G$20,6,FALSE)),"Sí","No")),"Sin referencia")))</f>
        <v/>
      </c>
      <c r="S52" s="21">
        <f>IF(A52="","",IF(Q52&lt;&gt;"Sí","Incompleto",IF(R52="Sin referencia","Configurar referencia",IF(AND(H52="Sí",I52="Sí",J52="Sí",R52="Sí"),"Registro listo para decidir cita","Revisión técnica previa"))))</f>
        <v/>
      </c>
      <c r="T52" s="22">
        <f>IF(A52="","",IF(S52="Registro listo para decidir cita","Confirmar requisitos con el centro oficial",IF(S52="Incompleto","Completar captura",IF(S52="Configurar referencia","Completar parámetros internos","Canalizar a revisión técnica interna"))))</f>
        <v/>
      </c>
    </row>
    <row r="53">
      <c r="A53" s="13" t="n"/>
      <c r="B53" s="25" t="n"/>
      <c r="C53" s="13" t="n"/>
      <c r="D53" s="15" t="n"/>
      <c r="E53" s="15" t="n"/>
      <c r="F53" s="16" t="n"/>
      <c r="G53" s="17" t="n"/>
      <c r="H53" s="18" t="n"/>
      <c r="I53" s="18" t="n"/>
      <c r="J53" s="18" t="n"/>
      <c r="K53" s="19" t="n"/>
      <c r="L53" s="19" t="n"/>
      <c r="M53" s="19" t="n"/>
      <c r="N53" s="19" t="n"/>
      <c r="O53" s="19" t="n"/>
      <c r="P53" s="13" t="n"/>
      <c r="Q53" s="20">
        <f>IF(A53="","",IF(COUNTBLANK(A53:O53)=0,"Sí","No"))</f>
        <v/>
      </c>
      <c r="R53" s="20">
        <f>IF(A53="","",IF(Q53&lt;&gt;"Sí","Sin evaluar",IFERROR(IF(VLOOKUP(E53,'Parámetros'!$A$5:$G$20,7,FALSE)&lt;&gt;"Sí","Sin referencia",IF(AND(K53&lt;=VLOOKUP(E53,'Parámetros'!$A$5:$G$20,2,FALSE),L53&lt;=VLOOKUP(E53,'Parámetros'!$A$5:$G$20,3,FALSE),N53&lt;=VLOOKUP(E53,'Parámetros'!$A$5:$G$20,4,FALSE),O53&gt;=VLOOKUP(E53,'Parámetros'!$A$5:$G$20,5,FALSE),O53&lt;=VLOOKUP(E53,'Parámetros'!$A$5:$G$20,6,FALSE)),"Sí","No")),"Sin referencia")))</f>
        <v/>
      </c>
      <c r="S53" s="20">
        <f>IF(A53="","",IF(Q53&lt;&gt;"Sí","Incompleto",IF(R53="Sin referencia","Configurar referencia",IF(AND(H53="Sí",I53="Sí",J53="Sí",R53="Sí"),"Registro listo para decidir cita","Revisión técnica previa"))))</f>
        <v/>
      </c>
      <c r="T53" s="11">
        <f>IF(A53="","",IF(S53="Registro listo para decidir cita","Confirmar requisitos con el centro oficial",IF(S53="Incompleto","Completar captura",IF(S53="Configurar referencia","Completar parámetros internos","Canalizar a revisión técnica interna"))))</f>
        <v/>
      </c>
    </row>
    <row r="54">
      <c r="A54" s="13" t="n"/>
      <c r="B54" s="25" t="n"/>
      <c r="C54" s="13" t="n"/>
      <c r="D54" s="15" t="n"/>
      <c r="E54" s="15" t="n"/>
      <c r="F54" s="16" t="n"/>
      <c r="G54" s="17" t="n"/>
      <c r="H54" s="18" t="n"/>
      <c r="I54" s="18" t="n"/>
      <c r="J54" s="18" t="n"/>
      <c r="K54" s="19" t="n"/>
      <c r="L54" s="19" t="n"/>
      <c r="M54" s="19" t="n"/>
      <c r="N54" s="19" t="n"/>
      <c r="O54" s="19" t="n"/>
      <c r="P54" s="13" t="n"/>
      <c r="Q54" s="21">
        <f>IF(A54="","",IF(COUNTBLANK(A54:O54)=0,"Sí","No"))</f>
        <v/>
      </c>
      <c r="R54" s="21">
        <f>IF(A54="","",IF(Q54&lt;&gt;"Sí","Sin evaluar",IFERROR(IF(VLOOKUP(E54,'Parámetros'!$A$5:$G$20,7,FALSE)&lt;&gt;"Sí","Sin referencia",IF(AND(K54&lt;=VLOOKUP(E54,'Parámetros'!$A$5:$G$20,2,FALSE),L54&lt;=VLOOKUP(E54,'Parámetros'!$A$5:$G$20,3,FALSE),N54&lt;=VLOOKUP(E54,'Parámetros'!$A$5:$G$20,4,FALSE),O54&gt;=VLOOKUP(E54,'Parámetros'!$A$5:$G$20,5,FALSE),O54&lt;=VLOOKUP(E54,'Parámetros'!$A$5:$G$20,6,FALSE)),"Sí","No")),"Sin referencia")))</f>
        <v/>
      </c>
      <c r="S54" s="21">
        <f>IF(A54="","",IF(Q54&lt;&gt;"Sí","Incompleto",IF(R54="Sin referencia","Configurar referencia",IF(AND(H54="Sí",I54="Sí",J54="Sí",R54="Sí"),"Registro listo para decidir cita","Revisión técnica previa"))))</f>
        <v/>
      </c>
      <c r="T54" s="22">
        <f>IF(A54="","",IF(S54="Registro listo para decidir cita","Confirmar requisitos con el centro oficial",IF(S54="Incompleto","Completar captura",IF(S54="Configurar referencia","Completar parámetros internos","Canalizar a revisión técnica interna"))))</f>
        <v/>
      </c>
    </row>
    <row r="55">
      <c r="A55" s="13" t="n"/>
      <c r="B55" s="25" t="n"/>
      <c r="C55" s="13" t="n"/>
      <c r="D55" s="15" t="n"/>
      <c r="E55" s="15" t="n"/>
      <c r="F55" s="16" t="n"/>
      <c r="G55" s="17" t="n"/>
      <c r="H55" s="18" t="n"/>
      <c r="I55" s="18" t="n"/>
      <c r="J55" s="18" t="n"/>
      <c r="K55" s="19" t="n"/>
      <c r="L55" s="19" t="n"/>
      <c r="M55" s="19" t="n"/>
      <c r="N55" s="19" t="n"/>
      <c r="O55" s="19" t="n"/>
      <c r="P55" s="13" t="n"/>
      <c r="Q55" s="20">
        <f>IF(A55="","",IF(COUNTBLANK(A55:O55)=0,"Sí","No"))</f>
        <v/>
      </c>
      <c r="R55" s="20">
        <f>IF(A55="","",IF(Q55&lt;&gt;"Sí","Sin evaluar",IFERROR(IF(VLOOKUP(E55,'Parámetros'!$A$5:$G$20,7,FALSE)&lt;&gt;"Sí","Sin referencia",IF(AND(K55&lt;=VLOOKUP(E55,'Parámetros'!$A$5:$G$20,2,FALSE),L55&lt;=VLOOKUP(E55,'Parámetros'!$A$5:$G$20,3,FALSE),N55&lt;=VLOOKUP(E55,'Parámetros'!$A$5:$G$20,4,FALSE),O55&gt;=VLOOKUP(E55,'Parámetros'!$A$5:$G$20,5,FALSE),O55&lt;=VLOOKUP(E55,'Parámetros'!$A$5:$G$20,6,FALSE)),"Sí","No")),"Sin referencia")))</f>
        <v/>
      </c>
      <c r="S55" s="20">
        <f>IF(A55="","",IF(Q55&lt;&gt;"Sí","Incompleto",IF(R55="Sin referencia","Configurar referencia",IF(AND(H55="Sí",I55="Sí",J55="Sí",R55="Sí"),"Registro listo para decidir cita","Revisión técnica previa"))))</f>
        <v/>
      </c>
      <c r="T55" s="11">
        <f>IF(A55="","",IF(S55="Registro listo para decidir cita","Confirmar requisitos con el centro oficial",IF(S55="Incompleto","Completar captura",IF(S55="Configurar referencia","Completar parámetros internos","Canalizar a revisión técnica interna"))))</f>
        <v/>
      </c>
    </row>
    <row r="56">
      <c r="A56" s="13" t="n"/>
      <c r="B56" s="25" t="n"/>
      <c r="C56" s="13" t="n"/>
      <c r="D56" s="15" t="n"/>
      <c r="E56" s="15" t="n"/>
      <c r="F56" s="16" t="n"/>
      <c r="G56" s="17" t="n"/>
      <c r="H56" s="18" t="n"/>
      <c r="I56" s="18" t="n"/>
      <c r="J56" s="18" t="n"/>
      <c r="K56" s="19" t="n"/>
      <c r="L56" s="19" t="n"/>
      <c r="M56" s="19" t="n"/>
      <c r="N56" s="19" t="n"/>
      <c r="O56" s="19" t="n"/>
      <c r="P56" s="13" t="n"/>
      <c r="Q56" s="21">
        <f>IF(A56="","",IF(COUNTBLANK(A56:O56)=0,"Sí","No"))</f>
        <v/>
      </c>
      <c r="R56" s="21">
        <f>IF(A56="","",IF(Q56&lt;&gt;"Sí","Sin evaluar",IFERROR(IF(VLOOKUP(E56,'Parámetros'!$A$5:$G$20,7,FALSE)&lt;&gt;"Sí","Sin referencia",IF(AND(K56&lt;=VLOOKUP(E56,'Parámetros'!$A$5:$G$20,2,FALSE),L56&lt;=VLOOKUP(E56,'Parámetros'!$A$5:$G$20,3,FALSE),N56&lt;=VLOOKUP(E56,'Parámetros'!$A$5:$G$20,4,FALSE),O56&gt;=VLOOKUP(E56,'Parámetros'!$A$5:$G$20,5,FALSE),O56&lt;=VLOOKUP(E56,'Parámetros'!$A$5:$G$20,6,FALSE)),"Sí","No")),"Sin referencia")))</f>
        <v/>
      </c>
      <c r="S56" s="21">
        <f>IF(A56="","",IF(Q56&lt;&gt;"Sí","Incompleto",IF(R56="Sin referencia","Configurar referencia",IF(AND(H56="Sí",I56="Sí",J56="Sí",R56="Sí"),"Registro listo para decidir cita","Revisión técnica previa"))))</f>
        <v/>
      </c>
      <c r="T56" s="22">
        <f>IF(A56="","",IF(S56="Registro listo para decidir cita","Confirmar requisitos con el centro oficial",IF(S56="Incompleto","Completar captura",IF(S56="Configurar referencia","Completar parámetros internos","Canalizar a revisión técnica interna"))))</f>
        <v/>
      </c>
    </row>
    <row r="57">
      <c r="A57" s="13" t="n"/>
      <c r="B57" s="25" t="n"/>
      <c r="C57" s="13" t="n"/>
      <c r="D57" s="15" t="n"/>
      <c r="E57" s="15" t="n"/>
      <c r="F57" s="16" t="n"/>
      <c r="G57" s="17" t="n"/>
      <c r="H57" s="18" t="n"/>
      <c r="I57" s="18" t="n"/>
      <c r="J57" s="18" t="n"/>
      <c r="K57" s="19" t="n"/>
      <c r="L57" s="19" t="n"/>
      <c r="M57" s="19" t="n"/>
      <c r="N57" s="19" t="n"/>
      <c r="O57" s="19" t="n"/>
      <c r="P57" s="13" t="n"/>
      <c r="Q57" s="20">
        <f>IF(A57="","",IF(COUNTBLANK(A57:O57)=0,"Sí","No"))</f>
        <v/>
      </c>
      <c r="R57" s="20">
        <f>IF(A57="","",IF(Q57&lt;&gt;"Sí","Sin evaluar",IFERROR(IF(VLOOKUP(E57,'Parámetros'!$A$5:$G$20,7,FALSE)&lt;&gt;"Sí","Sin referencia",IF(AND(K57&lt;=VLOOKUP(E57,'Parámetros'!$A$5:$G$20,2,FALSE),L57&lt;=VLOOKUP(E57,'Parámetros'!$A$5:$G$20,3,FALSE),N57&lt;=VLOOKUP(E57,'Parámetros'!$A$5:$G$20,4,FALSE),O57&gt;=VLOOKUP(E57,'Parámetros'!$A$5:$G$20,5,FALSE),O57&lt;=VLOOKUP(E57,'Parámetros'!$A$5:$G$20,6,FALSE)),"Sí","No")),"Sin referencia")))</f>
        <v/>
      </c>
      <c r="S57" s="20">
        <f>IF(A57="","",IF(Q57&lt;&gt;"Sí","Incompleto",IF(R57="Sin referencia","Configurar referencia",IF(AND(H57="Sí",I57="Sí",J57="Sí",R57="Sí"),"Registro listo para decidir cita","Revisión técnica previa"))))</f>
        <v/>
      </c>
      <c r="T57" s="11">
        <f>IF(A57="","",IF(S57="Registro listo para decidir cita","Confirmar requisitos con el centro oficial",IF(S57="Incompleto","Completar captura",IF(S57="Configurar referencia","Completar parámetros internos","Canalizar a revisión técnica interna"))))</f>
        <v/>
      </c>
    </row>
    <row r="58">
      <c r="A58" s="13" t="n"/>
      <c r="B58" s="25" t="n"/>
      <c r="C58" s="13" t="n"/>
      <c r="D58" s="15" t="n"/>
      <c r="E58" s="15" t="n"/>
      <c r="F58" s="16" t="n"/>
      <c r="G58" s="17" t="n"/>
      <c r="H58" s="18" t="n"/>
      <c r="I58" s="18" t="n"/>
      <c r="J58" s="18" t="n"/>
      <c r="K58" s="19" t="n"/>
      <c r="L58" s="19" t="n"/>
      <c r="M58" s="19" t="n"/>
      <c r="N58" s="19" t="n"/>
      <c r="O58" s="19" t="n"/>
      <c r="P58" s="13" t="n"/>
      <c r="Q58" s="21">
        <f>IF(A58="","",IF(COUNTBLANK(A58:O58)=0,"Sí","No"))</f>
        <v/>
      </c>
      <c r="R58" s="21">
        <f>IF(A58="","",IF(Q58&lt;&gt;"Sí","Sin evaluar",IFERROR(IF(VLOOKUP(E58,'Parámetros'!$A$5:$G$20,7,FALSE)&lt;&gt;"Sí","Sin referencia",IF(AND(K58&lt;=VLOOKUP(E58,'Parámetros'!$A$5:$G$20,2,FALSE),L58&lt;=VLOOKUP(E58,'Parámetros'!$A$5:$G$20,3,FALSE),N58&lt;=VLOOKUP(E58,'Parámetros'!$A$5:$G$20,4,FALSE),O58&gt;=VLOOKUP(E58,'Parámetros'!$A$5:$G$20,5,FALSE),O58&lt;=VLOOKUP(E58,'Parámetros'!$A$5:$G$20,6,FALSE)),"Sí","No")),"Sin referencia")))</f>
        <v/>
      </c>
      <c r="S58" s="21">
        <f>IF(A58="","",IF(Q58&lt;&gt;"Sí","Incompleto",IF(R58="Sin referencia","Configurar referencia",IF(AND(H58="Sí",I58="Sí",J58="Sí",R58="Sí"),"Registro listo para decidir cita","Revisión técnica previa"))))</f>
        <v/>
      </c>
      <c r="T58" s="22">
        <f>IF(A58="","",IF(S58="Registro listo para decidir cita","Confirmar requisitos con el centro oficial",IF(S58="Incompleto","Completar captura",IF(S58="Configurar referencia","Completar parámetros internos","Canalizar a revisión técnica interna"))))</f>
        <v/>
      </c>
    </row>
    <row r="59">
      <c r="A59" s="13" t="n"/>
      <c r="B59" s="25" t="n"/>
      <c r="C59" s="13" t="n"/>
      <c r="D59" s="15" t="n"/>
      <c r="E59" s="15" t="n"/>
      <c r="F59" s="16" t="n"/>
      <c r="G59" s="17" t="n"/>
      <c r="H59" s="18" t="n"/>
      <c r="I59" s="18" t="n"/>
      <c r="J59" s="18" t="n"/>
      <c r="K59" s="19" t="n"/>
      <c r="L59" s="19" t="n"/>
      <c r="M59" s="19" t="n"/>
      <c r="N59" s="19" t="n"/>
      <c r="O59" s="19" t="n"/>
      <c r="P59" s="13" t="n"/>
      <c r="Q59" s="20">
        <f>IF(A59="","",IF(COUNTBLANK(A59:O59)=0,"Sí","No"))</f>
        <v/>
      </c>
      <c r="R59" s="20">
        <f>IF(A59="","",IF(Q59&lt;&gt;"Sí","Sin evaluar",IFERROR(IF(VLOOKUP(E59,'Parámetros'!$A$5:$G$20,7,FALSE)&lt;&gt;"Sí","Sin referencia",IF(AND(K59&lt;=VLOOKUP(E59,'Parámetros'!$A$5:$G$20,2,FALSE),L59&lt;=VLOOKUP(E59,'Parámetros'!$A$5:$G$20,3,FALSE),N59&lt;=VLOOKUP(E59,'Parámetros'!$A$5:$G$20,4,FALSE),O59&gt;=VLOOKUP(E59,'Parámetros'!$A$5:$G$20,5,FALSE),O59&lt;=VLOOKUP(E59,'Parámetros'!$A$5:$G$20,6,FALSE)),"Sí","No")),"Sin referencia")))</f>
        <v/>
      </c>
      <c r="S59" s="20">
        <f>IF(A59="","",IF(Q59&lt;&gt;"Sí","Incompleto",IF(R59="Sin referencia","Configurar referencia",IF(AND(H59="Sí",I59="Sí",J59="Sí",R59="Sí"),"Registro listo para decidir cita","Revisión técnica previa"))))</f>
        <v/>
      </c>
      <c r="T59" s="11">
        <f>IF(A59="","",IF(S59="Registro listo para decidir cita","Confirmar requisitos con el centro oficial",IF(S59="Incompleto","Completar captura",IF(S59="Configurar referencia","Completar parámetros internos","Canalizar a revisión técnica interna"))))</f>
        <v/>
      </c>
    </row>
    <row r="60">
      <c r="A60" s="13" t="n"/>
      <c r="B60" s="25" t="n"/>
      <c r="C60" s="13" t="n"/>
      <c r="D60" s="15" t="n"/>
      <c r="E60" s="15" t="n"/>
      <c r="F60" s="16" t="n"/>
      <c r="G60" s="17" t="n"/>
      <c r="H60" s="18" t="n"/>
      <c r="I60" s="18" t="n"/>
      <c r="J60" s="18" t="n"/>
      <c r="K60" s="19" t="n"/>
      <c r="L60" s="19" t="n"/>
      <c r="M60" s="19" t="n"/>
      <c r="N60" s="19" t="n"/>
      <c r="O60" s="19" t="n"/>
      <c r="P60" s="13" t="n"/>
      <c r="Q60" s="21">
        <f>IF(A60="","",IF(COUNTBLANK(A60:O60)=0,"Sí","No"))</f>
        <v/>
      </c>
      <c r="R60" s="21">
        <f>IF(A60="","",IF(Q60&lt;&gt;"Sí","Sin evaluar",IFERROR(IF(VLOOKUP(E60,'Parámetros'!$A$5:$G$20,7,FALSE)&lt;&gt;"Sí","Sin referencia",IF(AND(K60&lt;=VLOOKUP(E60,'Parámetros'!$A$5:$G$20,2,FALSE),L60&lt;=VLOOKUP(E60,'Parámetros'!$A$5:$G$20,3,FALSE),N60&lt;=VLOOKUP(E60,'Parámetros'!$A$5:$G$20,4,FALSE),O60&gt;=VLOOKUP(E60,'Parámetros'!$A$5:$G$20,5,FALSE),O60&lt;=VLOOKUP(E60,'Parámetros'!$A$5:$G$20,6,FALSE)),"Sí","No")),"Sin referencia")))</f>
        <v/>
      </c>
      <c r="S60" s="21">
        <f>IF(A60="","",IF(Q60&lt;&gt;"Sí","Incompleto",IF(R60="Sin referencia","Configurar referencia",IF(AND(H60="Sí",I60="Sí",J60="Sí",R60="Sí"),"Registro listo para decidir cita","Revisión técnica previa"))))</f>
        <v/>
      </c>
      <c r="T60" s="22">
        <f>IF(A60="","",IF(S60="Registro listo para decidir cita","Confirmar requisitos con el centro oficial",IF(S60="Incompleto","Completar captura",IF(S60="Configurar referencia","Completar parámetros internos","Canalizar a revisión técnica interna"))))</f>
        <v/>
      </c>
    </row>
    <row r="61">
      <c r="A61" s="13" t="n"/>
      <c r="B61" s="25" t="n"/>
      <c r="C61" s="13" t="n"/>
      <c r="D61" s="15" t="n"/>
      <c r="E61" s="15" t="n"/>
      <c r="F61" s="16" t="n"/>
      <c r="G61" s="17" t="n"/>
      <c r="H61" s="18" t="n"/>
      <c r="I61" s="18" t="n"/>
      <c r="J61" s="18" t="n"/>
      <c r="K61" s="19" t="n"/>
      <c r="L61" s="19" t="n"/>
      <c r="M61" s="19" t="n"/>
      <c r="N61" s="19" t="n"/>
      <c r="O61" s="19" t="n"/>
      <c r="P61" s="13" t="n"/>
      <c r="Q61" s="20">
        <f>IF(A61="","",IF(COUNTBLANK(A61:O61)=0,"Sí","No"))</f>
        <v/>
      </c>
      <c r="R61" s="20">
        <f>IF(A61="","",IF(Q61&lt;&gt;"Sí","Sin evaluar",IFERROR(IF(VLOOKUP(E61,'Parámetros'!$A$5:$G$20,7,FALSE)&lt;&gt;"Sí","Sin referencia",IF(AND(K61&lt;=VLOOKUP(E61,'Parámetros'!$A$5:$G$20,2,FALSE),L61&lt;=VLOOKUP(E61,'Parámetros'!$A$5:$G$20,3,FALSE),N61&lt;=VLOOKUP(E61,'Parámetros'!$A$5:$G$20,4,FALSE),O61&gt;=VLOOKUP(E61,'Parámetros'!$A$5:$G$20,5,FALSE),O61&lt;=VLOOKUP(E61,'Parámetros'!$A$5:$G$20,6,FALSE)),"Sí","No")),"Sin referencia")))</f>
        <v/>
      </c>
      <c r="S61" s="20">
        <f>IF(A61="","",IF(Q61&lt;&gt;"Sí","Incompleto",IF(R61="Sin referencia","Configurar referencia",IF(AND(H61="Sí",I61="Sí",J61="Sí",R61="Sí"),"Registro listo para decidir cita","Revisión técnica previa"))))</f>
        <v/>
      </c>
      <c r="T61" s="11">
        <f>IF(A61="","",IF(S61="Registro listo para decidir cita","Confirmar requisitos con el centro oficial",IF(S61="Incompleto","Completar captura",IF(S61="Configurar referencia","Completar parámetros internos","Canalizar a revisión técnica interna"))))</f>
        <v/>
      </c>
    </row>
    <row r="62">
      <c r="A62" s="13" t="n"/>
      <c r="B62" s="25" t="n"/>
      <c r="C62" s="13" t="n"/>
      <c r="D62" s="15" t="n"/>
      <c r="E62" s="15" t="n"/>
      <c r="F62" s="16" t="n"/>
      <c r="G62" s="17" t="n"/>
      <c r="H62" s="18" t="n"/>
      <c r="I62" s="18" t="n"/>
      <c r="J62" s="18" t="n"/>
      <c r="K62" s="19" t="n"/>
      <c r="L62" s="19" t="n"/>
      <c r="M62" s="19" t="n"/>
      <c r="N62" s="19" t="n"/>
      <c r="O62" s="19" t="n"/>
      <c r="P62" s="13" t="n"/>
      <c r="Q62" s="21">
        <f>IF(A62="","",IF(COUNTBLANK(A62:O62)=0,"Sí","No"))</f>
        <v/>
      </c>
      <c r="R62" s="21">
        <f>IF(A62="","",IF(Q62&lt;&gt;"Sí","Sin evaluar",IFERROR(IF(VLOOKUP(E62,'Parámetros'!$A$5:$G$20,7,FALSE)&lt;&gt;"Sí","Sin referencia",IF(AND(K62&lt;=VLOOKUP(E62,'Parámetros'!$A$5:$G$20,2,FALSE),L62&lt;=VLOOKUP(E62,'Parámetros'!$A$5:$G$20,3,FALSE),N62&lt;=VLOOKUP(E62,'Parámetros'!$A$5:$G$20,4,FALSE),O62&gt;=VLOOKUP(E62,'Parámetros'!$A$5:$G$20,5,FALSE),O62&lt;=VLOOKUP(E62,'Parámetros'!$A$5:$G$20,6,FALSE)),"Sí","No")),"Sin referencia")))</f>
        <v/>
      </c>
      <c r="S62" s="21">
        <f>IF(A62="","",IF(Q62&lt;&gt;"Sí","Incompleto",IF(R62="Sin referencia","Configurar referencia",IF(AND(H62="Sí",I62="Sí",J62="Sí",R62="Sí"),"Registro listo para decidir cita","Revisión técnica previa"))))</f>
        <v/>
      </c>
      <c r="T62" s="22">
        <f>IF(A62="","",IF(S62="Registro listo para decidir cita","Confirmar requisitos con el centro oficial",IF(S62="Incompleto","Completar captura",IF(S62="Configurar referencia","Completar parámetros internos","Canalizar a revisión técnica interna"))))</f>
        <v/>
      </c>
    </row>
    <row r="63">
      <c r="A63" s="13" t="n"/>
      <c r="B63" s="25" t="n"/>
      <c r="C63" s="13" t="n"/>
      <c r="D63" s="15" t="n"/>
      <c r="E63" s="15" t="n"/>
      <c r="F63" s="16" t="n"/>
      <c r="G63" s="17" t="n"/>
      <c r="H63" s="18" t="n"/>
      <c r="I63" s="18" t="n"/>
      <c r="J63" s="18" t="n"/>
      <c r="K63" s="19" t="n"/>
      <c r="L63" s="19" t="n"/>
      <c r="M63" s="19" t="n"/>
      <c r="N63" s="19" t="n"/>
      <c r="O63" s="19" t="n"/>
      <c r="P63" s="13" t="n"/>
      <c r="Q63" s="20">
        <f>IF(A63="","",IF(COUNTBLANK(A63:O63)=0,"Sí","No"))</f>
        <v/>
      </c>
      <c r="R63" s="20">
        <f>IF(A63="","",IF(Q63&lt;&gt;"Sí","Sin evaluar",IFERROR(IF(VLOOKUP(E63,'Parámetros'!$A$5:$G$20,7,FALSE)&lt;&gt;"Sí","Sin referencia",IF(AND(K63&lt;=VLOOKUP(E63,'Parámetros'!$A$5:$G$20,2,FALSE),L63&lt;=VLOOKUP(E63,'Parámetros'!$A$5:$G$20,3,FALSE),N63&lt;=VLOOKUP(E63,'Parámetros'!$A$5:$G$20,4,FALSE),O63&gt;=VLOOKUP(E63,'Parámetros'!$A$5:$G$20,5,FALSE),O63&lt;=VLOOKUP(E63,'Parámetros'!$A$5:$G$20,6,FALSE)),"Sí","No")),"Sin referencia")))</f>
        <v/>
      </c>
      <c r="S63" s="20">
        <f>IF(A63="","",IF(Q63&lt;&gt;"Sí","Incompleto",IF(R63="Sin referencia","Configurar referencia",IF(AND(H63="Sí",I63="Sí",J63="Sí",R63="Sí"),"Registro listo para decidir cita","Revisión técnica previa"))))</f>
        <v/>
      </c>
      <c r="T63" s="11">
        <f>IF(A63="","",IF(S63="Registro listo para decidir cita","Confirmar requisitos con el centro oficial",IF(S63="Incompleto","Completar captura",IF(S63="Configurar referencia","Completar parámetros internos","Canalizar a revisión técnica interna"))))</f>
        <v/>
      </c>
    </row>
    <row r="64">
      <c r="A64" s="13" t="n"/>
      <c r="B64" s="25" t="n"/>
      <c r="C64" s="13" t="n"/>
      <c r="D64" s="15" t="n"/>
      <c r="E64" s="15" t="n"/>
      <c r="F64" s="16" t="n"/>
      <c r="G64" s="17" t="n"/>
      <c r="H64" s="18" t="n"/>
      <c r="I64" s="18" t="n"/>
      <c r="J64" s="18" t="n"/>
      <c r="K64" s="19" t="n"/>
      <c r="L64" s="19" t="n"/>
      <c r="M64" s="19" t="n"/>
      <c r="N64" s="19" t="n"/>
      <c r="O64" s="19" t="n"/>
      <c r="P64" s="13" t="n"/>
      <c r="Q64" s="21">
        <f>IF(A64="","",IF(COUNTBLANK(A64:O64)=0,"Sí","No"))</f>
        <v/>
      </c>
      <c r="R64" s="21">
        <f>IF(A64="","",IF(Q64&lt;&gt;"Sí","Sin evaluar",IFERROR(IF(VLOOKUP(E64,'Parámetros'!$A$5:$G$20,7,FALSE)&lt;&gt;"Sí","Sin referencia",IF(AND(K64&lt;=VLOOKUP(E64,'Parámetros'!$A$5:$G$20,2,FALSE),L64&lt;=VLOOKUP(E64,'Parámetros'!$A$5:$G$20,3,FALSE),N64&lt;=VLOOKUP(E64,'Parámetros'!$A$5:$G$20,4,FALSE),O64&gt;=VLOOKUP(E64,'Parámetros'!$A$5:$G$20,5,FALSE),O64&lt;=VLOOKUP(E64,'Parámetros'!$A$5:$G$20,6,FALSE)),"Sí","No")),"Sin referencia")))</f>
        <v/>
      </c>
      <c r="S64" s="21">
        <f>IF(A64="","",IF(Q64&lt;&gt;"Sí","Incompleto",IF(R64="Sin referencia","Configurar referencia",IF(AND(H64="Sí",I64="Sí",J64="Sí",R64="Sí"),"Registro listo para decidir cita","Revisión técnica previa"))))</f>
        <v/>
      </c>
      <c r="T64" s="22">
        <f>IF(A64="","",IF(S64="Registro listo para decidir cita","Confirmar requisitos con el centro oficial",IF(S64="Incompleto","Completar captura",IF(S64="Configurar referencia","Completar parámetros internos","Canalizar a revisión técnica interna"))))</f>
        <v/>
      </c>
    </row>
    <row r="65">
      <c r="A65" s="13" t="n"/>
      <c r="B65" s="25" t="n"/>
      <c r="C65" s="13" t="n"/>
      <c r="D65" s="15" t="n"/>
      <c r="E65" s="15" t="n"/>
      <c r="F65" s="16" t="n"/>
      <c r="G65" s="17" t="n"/>
      <c r="H65" s="18" t="n"/>
      <c r="I65" s="18" t="n"/>
      <c r="J65" s="18" t="n"/>
      <c r="K65" s="19" t="n"/>
      <c r="L65" s="19" t="n"/>
      <c r="M65" s="19" t="n"/>
      <c r="N65" s="19" t="n"/>
      <c r="O65" s="19" t="n"/>
      <c r="P65" s="13" t="n"/>
      <c r="Q65" s="20">
        <f>IF(A65="","",IF(COUNTBLANK(A65:O65)=0,"Sí","No"))</f>
        <v/>
      </c>
      <c r="R65" s="20">
        <f>IF(A65="","",IF(Q65&lt;&gt;"Sí","Sin evaluar",IFERROR(IF(VLOOKUP(E65,'Parámetros'!$A$5:$G$20,7,FALSE)&lt;&gt;"Sí","Sin referencia",IF(AND(K65&lt;=VLOOKUP(E65,'Parámetros'!$A$5:$G$20,2,FALSE),L65&lt;=VLOOKUP(E65,'Parámetros'!$A$5:$G$20,3,FALSE),N65&lt;=VLOOKUP(E65,'Parámetros'!$A$5:$G$20,4,FALSE),O65&gt;=VLOOKUP(E65,'Parámetros'!$A$5:$G$20,5,FALSE),O65&lt;=VLOOKUP(E65,'Parámetros'!$A$5:$G$20,6,FALSE)),"Sí","No")),"Sin referencia")))</f>
        <v/>
      </c>
      <c r="S65" s="20">
        <f>IF(A65="","",IF(Q65&lt;&gt;"Sí","Incompleto",IF(R65="Sin referencia","Configurar referencia",IF(AND(H65="Sí",I65="Sí",J65="Sí",R65="Sí"),"Registro listo para decidir cita","Revisión técnica previa"))))</f>
        <v/>
      </c>
      <c r="T65" s="11">
        <f>IF(A65="","",IF(S65="Registro listo para decidir cita","Confirmar requisitos con el centro oficial",IF(S65="Incompleto","Completar captura",IF(S65="Configurar referencia","Completar parámetros internos","Canalizar a revisión técnica interna"))))</f>
        <v/>
      </c>
    </row>
    <row r="66">
      <c r="A66" s="13" t="n"/>
      <c r="B66" s="25" t="n"/>
      <c r="C66" s="13" t="n"/>
      <c r="D66" s="15" t="n"/>
      <c r="E66" s="15" t="n"/>
      <c r="F66" s="16" t="n"/>
      <c r="G66" s="17" t="n"/>
      <c r="H66" s="18" t="n"/>
      <c r="I66" s="18" t="n"/>
      <c r="J66" s="18" t="n"/>
      <c r="K66" s="19" t="n"/>
      <c r="L66" s="19" t="n"/>
      <c r="M66" s="19" t="n"/>
      <c r="N66" s="19" t="n"/>
      <c r="O66" s="19" t="n"/>
      <c r="P66" s="13" t="n"/>
      <c r="Q66" s="21">
        <f>IF(A66="","",IF(COUNTBLANK(A66:O66)=0,"Sí","No"))</f>
        <v/>
      </c>
      <c r="R66" s="21">
        <f>IF(A66="","",IF(Q66&lt;&gt;"Sí","Sin evaluar",IFERROR(IF(VLOOKUP(E66,'Parámetros'!$A$5:$G$20,7,FALSE)&lt;&gt;"Sí","Sin referencia",IF(AND(K66&lt;=VLOOKUP(E66,'Parámetros'!$A$5:$G$20,2,FALSE),L66&lt;=VLOOKUP(E66,'Parámetros'!$A$5:$G$20,3,FALSE),N66&lt;=VLOOKUP(E66,'Parámetros'!$A$5:$G$20,4,FALSE),O66&gt;=VLOOKUP(E66,'Parámetros'!$A$5:$G$20,5,FALSE),O66&lt;=VLOOKUP(E66,'Parámetros'!$A$5:$G$20,6,FALSE)),"Sí","No")),"Sin referencia")))</f>
        <v/>
      </c>
      <c r="S66" s="21">
        <f>IF(A66="","",IF(Q66&lt;&gt;"Sí","Incompleto",IF(R66="Sin referencia","Configurar referencia",IF(AND(H66="Sí",I66="Sí",J66="Sí",R66="Sí"),"Registro listo para decidir cita","Revisión técnica previa"))))</f>
        <v/>
      </c>
      <c r="T66" s="22">
        <f>IF(A66="","",IF(S66="Registro listo para decidir cita","Confirmar requisitos con el centro oficial",IF(S66="Incompleto","Completar captura",IF(S66="Configurar referencia","Completar parámetros internos","Canalizar a revisión técnica interna"))))</f>
        <v/>
      </c>
    </row>
    <row r="67">
      <c r="A67" s="13" t="n"/>
      <c r="B67" s="25" t="n"/>
      <c r="C67" s="13" t="n"/>
      <c r="D67" s="15" t="n"/>
      <c r="E67" s="15" t="n"/>
      <c r="F67" s="16" t="n"/>
      <c r="G67" s="17" t="n"/>
      <c r="H67" s="18" t="n"/>
      <c r="I67" s="18" t="n"/>
      <c r="J67" s="18" t="n"/>
      <c r="K67" s="19" t="n"/>
      <c r="L67" s="19" t="n"/>
      <c r="M67" s="19" t="n"/>
      <c r="N67" s="19" t="n"/>
      <c r="O67" s="19" t="n"/>
      <c r="P67" s="13" t="n"/>
      <c r="Q67" s="20">
        <f>IF(A67="","",IF(COUNTBLANK(A67:O67)=0,"Sí","No"))</f>
        <v/>
      </c>
      <c r="R67" s="20">
        <f>IF(A67="","",IF(Q67&lt;&gt;"Sí","Sin evaluar",IFERROR(IF(VLOOKUP(E67,'Parámetros'!$A$5:$G$20,7,FALSE)&lt;&gt;"Sí","Sin referencia",IF(AND(K67&lt;=VLOOKUP(E67,'Parámetros'!$A$5:$G$20,2,FALSE),L67&lt;=VLOOKUP(E67,'Parámetros'!$A$5:$G$20,3,FALSE),N67&lt;=VLOOKUP(E67,'Parámetros'!$A$5:$G$20,4,FALSE),O67&gt;=VLOOKUP(E67,'Parámetros'!$A$5:$G$20,5,FALSE),O67&lt;=VLOOKUP(E67,'Parámetros'!$A$5:$G$20,6,FALSE)),"Sí","No")),"Sin referencia")))</f>
        <v/>
      </c>
      <c r="S67" s="20">
        <f>IF(A67="","",IF(Q67&lt;&gt;"Sí","Incompleto",IF(R67="Sin referencia","Configurar referencia",IF(AND(H67="Sí",I67="Sí",J67="Sí",R67="Sí"),"Registro listo para decidir cita","Revisión técnica previa"))))</f>
        <v/>
      </c>
      <c r="T67" s="11">
        <f>IF(A67="","",IF(S67="Registro listo para decidir cita","Confirmar requisitos con el centro oficial",IF(S67="Incompleto","Completar captura",IF(S67="Configurar referencia","Completar parámetros internos","Canalizar a revisión técnica interna"))))</f>
        <v/>
      </c>
    </row>
    <row r="68">
      <c r="A68" s="13" t="n"/>
      <c r="B68" s="25" t="n"/>
      <c r="C68" s="13" t="n"/>
      <c r="D68" s="15" t="n"/>
      <c r="E68" s="15" t="n"/>
      <c r="F68" s="16" t="n"/>
      <c r="G68" s="17" t="n"/>
      <c r="H68" s="18" t="n"/>
      <c r="I68" s="18" t="n"/>
      <c r="J68" s="18" t="n"/>
      <c r="K68" s="19" t="n"/>
      <c r="L68" s="19" t="n"/>
      <c r="M68" s="19" t="n"/>
      <c r="N68" s="19" t="n"/>
      <c r="O68" s="19" t="n"/>
      <c r="P68" s="13" t="n"/>
      <c r="Q68" s="21">
        <f>IF(A68="","",IF(COUNTBLANK(A68:O68)=0,"Sí","No"))</f>
        <v/>
      </c>
      <c r="R68" s="21">
        <f>IF(A68="","",IF(Q68&lt;&gt;"Sí","Sin evaluar",IFERROR(IF(VLOOKUP(E68,'Parámetros'!$A$5:$G$20,7,FALSE)&lt;&gt;"Sí","Sin referencia",IF(AND(K68&lt;=VLOOKUP(E68,'Parámetros'!$A$5:$G$20,2,FALSE),L68&lt;=VLOOKUP(E68,'Parámetros'!$A$5:$G$20,3,FALSE),N68&lt;=VLOOKUP(E68,'Parámetros'!$A$5:$G$20,4,FALSE),O68&gt;=VLOOKUP(E68,'Parámetros'!$A$5:$G$20,5,FALSE),O68&lt;=VLOOKUP(E68,'Parámetros'!$A$5:$G$20,6,FALSE)),"Sí","No")),"Sin referencia")))</f>
        <v/>
      </c>
      <c r="S68" s="21">
        <f>IF(A68="","",IF(Q68&lt;&gt;"Sí","Incompleto",IF(R68="Sin referencia","Configurar referencia",IF(AND(H68="Sí",I68="Sí",J68="Sí",R68="Sí"),"Registro listo para decidir cita","Revisión técnica previa"))))</f>
        <v/>
      </c>
      <c r="T68" s="22">
        <f>IF(A68="","",IF(S68="Registro listo para decidir cita","Confirmar requisitos con el centro oficial",IF(S68="Incompleto","Completar captura",IF(S68="Configurar referencia","Completar parámetros internos","Canalizar a revisión técnica interna"))))</f>
        <v/>
      </c>
    </row>
    <row r="69">
      <c r="A69" s="13" t="n"/>
      <c r="B69" s="25" t="n"/>
      <c r="C69" s="13" t="n"/>
      <c r="D69" s="15" t="n"/>
      <c r="E69" s="15" t="n"/>
      <c r="F69" s="16" t="n"/>
      <c r="G69" s="17" t="n"/>
      <c r="H69" s="18" t="n"/>
      <c r="I69" s="18" t="n"/>
      <c r="J69" s="18" t="n"/>
      <c r="K69" s="19" t="n"/>
      <c r="L69" s="19" t="n"/>
      <c r="M69" s="19" t="n"/>
      <c r="N69" s="19" t="n"/>
      <c r="O69" s="19" t="n"/>
      <c r="P69" s="13" t="n"/>
      <c r="Q69" s="20">
        <f>IF(A69="","",IF(COUNTBLANK(A69:O69)=0,"Sí","No"))</f>
        <v/>
      </c>
      <c r="R69" s="20">
        <f>IF(A69="","",IF(Q69&lt;&gt;"Sí","Sin evaluar",IFERROR(IF(VLOOKUP(E69,'Parámetros'!$A$5:$G$20,7,FALSE)&lt;&gt;"Sí","Sin referencia",IF(AND(K69&lt;=VLOOKUP(E69,'Parámetros'!$A$5:$G$20,2,FALSE),L69&lt;=VLOOKUP(E69,'Parámetros'!$A$5:$G$20,3,FALSE),N69&lt;=VLOOKUP(E69,'Parámetros'!$A$5:$G$20,4,FALSE),O69&gt;=VLOOKUP(E69,'Parámetros'!$A$5:$G$20,5,FALSE),O69&lt;=VLOOKUP(E69,'Parámetros'!$A$5:$G$20,6,FALSE)),"Sí","No")),"Sin referencia")))</f>
        <v/>
      </c>
      <c r="S69" s="20">
        <f>IF(A69="","",IF(Q69&lt;&gt;"Sí","Incompleto",IF(R69="Sin referencia","Configurar referencia",IF(AND(H69="Sí",I69="Sí",J69="Sí",R69="Sí"),"Registro listo para decidir cita","Revisión técnica previa"))))</f>
        <v/>
      </c>
      <c r="T69" s="11">
        <f>IF(A69="","",IF(S69="Registro listo para decidir cita","Confirmar requisitos con el centro oficial",IF(S69="Incompleto","Completar captura",IF(S69="Configurar referencia","Completar parámetros internos","Canalizar a revisión técnica interna"))))</f>
        <v/>
      </c>
    </row>
    <row r="70">
      <c r="A70" s="13" t="n"/>
      <c r="B70" s="25" t="n"/>
      <c r="C70" s="13" t="n"/>
      <c r="D70" s="15" t="n"/>
      <c r="E70" s="15" t="n"/>
      <c r="F70" s="16" t="n"/>
      <c r="G70" s="17" t="n"/>
      <c r="H70" s="18" t="n"/>
      <c r="I70" s="18" t="n"/>
      <c r="J70" s="18" t="n"/>
      <c r="K70" s="19" t="n"/>
      <c r="L70" s="19" t="n"/>
      <c r="M70" s="19" t="n"/>
      <c r="N70" s="19" t="n"/>
      <c r="O70" s="19" t="n"/>
      <c r="P70" s="13" t="n"/>
      <c r="Q70" s="21">
        <f>IF(A70="","",IF(COUNTBLANK(A70:O70)=0,"Sí","No"))</f>
        <v/>
      </c>
      <c r="R70" s="21">
        <f>IF(A70="","",IF(Q70&lt;&gt;"Sí","Sin evaluar",IFERROR(IF(VLOOKUP(E70,'Parámetros'!$A$5:$G$20,7,FALSE)&lt;&gt;"Sí","Sin referencia",IF(AND(K70&lt;=VLOOKUP(E70,'Parámetros'!$A$5:$G$20,2,FALSE),L70&lt;=VLOOKUP(E70,'Parámetros'!$A$5:$G$20,3,FALSE),N70&lt;=VLOOKUP(E70,'Parámetros'!$A$5:$G$20,4,FALSE),O70&gt;=VLOOKUP(E70,'Parámetros'!$A$5:$G$20,5,FALSE),O70&lt;=VLOOKUP(E70,'Parámetros'!$A$5:$G$20,6,FALSE)),"Sí","No")),"Sin referencia")))</f>
        <v/>
      </c>
      <c r="S70" s="21">
        <f>IF(A70="","",IF(Q70&lt;&gt;"Sí","Incompleto",IF(R70="Sin referencia","Configurar referencia",IF(AND(H70="Sí",I70="Sí",J70="Sí",R70="Sí"),"Registro listo para decidir cita","Revisión técnica previa"))))</f>
        <v/>
      </c>
      <c r="T70" s="22">
        <f>IF(A70="","",IF(S70="Registro listo para decidir cita","Confirmar requisitos con el centro oficial",IF(S70="Incompleto","Completar captura",IF(S70="Configurar referencia","Completar parámetros internos","Canalizar a revisión técnica interna"))))</f>
        <v/>
      </c>
    </row>
    <row r="71">
      <c r="A71" s="13" t="n"/>
      <c r="B71" s="25" t="n"/>
      <c r="C71" s="13" t="n"/>
      <c r="D71" s="15" t="n"/>
      <c r="E71" s="15" t="n"/>
      <c r="F71" s="16" t="n"/>
      <c r="G71" s="17" t="n"/>
      <c r="H71" s="18" t="n"/>
      <c r="I71" s="18" t="n"/>
      <c r="J71" s="18" t="n"/>
      <c r="K71" s="19" t="n"/>
      <c r="L71" s="19" t="n"/>
      <c r="M71" s="19" t="n"/>
      <c r="N71" s="19" t="n"/>
      <c r="O71" s="19" t="n"/>
      <c r="P71" s="13" t="n"/>
      <c r="Q71" s="20">
        <f>IF(A71="","",IF(COUNTBLANK(A71:O71)=0,"Sí","No"))</f>
        <v/>
      </c>
      <c r="R71" s="20">
        <f>IF(A71="","",IF(Q71&lt;&gt;"Sí","Sin evaluar",IFERROR(IF(VLOOKUP(E71,'Parámetros'!$A$5:$G$20,7,FALSE)&lt;&gt;"Sí","Sin referencia",IF(AND(K71&lt;=VLOOKUP(E71,'Parámetros'!$A$5:$G$20,2,FALSE),L71&lt;=VLOOKUP(E71,'Parámetros'!$A$5:$G$20,3,FALSE),N71&lt;=VLOOKUP(E71,'Parámetros'!$A$5:$G$20,4,FALSE),O71&gt;=VLOOKUP(E71,'Parámetros'!$A$5:$G$20,5,FALSE),O71&lt;=VLOOKUP(E71,'Parámetros'!$A$5:$G$20,6,FALSE)),"Sí","No")),"Sin referencia")))</f>
        <v/>
      </c>
      <c r="S71" s="20">
        <f>IF(A71="","",IF(Q71&lt;&gt;"Sí","Incompleto",IF(R71="Sin referencia","Configurar referencia",IF(AND(H71="Sí",I71="Sí",J71="Sí",R71="Sí"),"Registro listo para decidir cita","Revisión técnica previa"))))</f>
        <v/>
      </c>
      <c r="T71" s="11">
        <f>IF(A71="","",IF(S71="Registro listo para decidir cita","Confirmar requisitos con el centro oficial",IF(S71="Incompleto","Completar captura",IF(S71="Configurar referencia","Completar parámetros internos","Canalizar a revisión técnica interna"))))</f>
        <v/>
      </c>
    </row>
    <row r="72">
      <c r="A72" s="13" t="n"/>
      <c r="B72" s="25" t="n"/>
      <c r="C72" s="13" t="n"/>
      <c r="D72" s="15" t="n"/>
      <c r="E72" s="15" t="n"/>
      <c r="F72" s="16" t="n"/>
      <c r="G72" s="17" t="n"/>
      <c r="H72" s="18" t="n"/>
      <c r="I72" s="18" t="n"/>
      <c r="J72" s="18" t="n"/>
      <c r="K72" s="19" t="n"/>
      <c r="L72" s="19" t="n"/>
      <c r="M72" s="19" t="n"/>
      <c r="N72" s="19" t="n"/>
      <c r="O72" s="19" t="n"/>
      <c r="P72" s="13" t="n"/>
      <c r="Q72" s="21">
        <f>IF(A72="","",IF(COUNTBLANK(A72:O72)=0,"Sí","No"))</f>
        <v/>
      </c>
      <c r="R72" s="21">
        <f>IF(A72="","",IF(Q72&lt;&gt;"Sí","Sin evaluar",IFERROR(IF(VLOOKUP(E72,'Parámetros'!$A$5:$G$20,7,FALSE)&lt;&gt;"Sí","Sin referencia",IF(AND(K72&lt;=VLOOKUP(E72,'Parámetros'!$A$5:$G$20,2,FALSE),L72&lt;=VLOOKUP(E72,'Parámetros'!$A$5:$G$20,3,FALSE),N72&lt;=VLOOKUP(E72,'Parámetros'!$A$5:$G$20,4,FALSE),O72&gt;=VLOOKUP(E72,'Parámetros'!$A$5:$G$20,5,FALSE),O72&lt;=VLOOKUP(E72,'Parámetros'!$A$5:$G$20,6,FALSE)),"Sí","No")),"Sin referencia")))</f>
        <v/>
      </c>
      <c r="S72" s="21">
        <f>IF(A72="","",IF(Q72&lt;&gt;"Sí","Incompleto",IF(R72="Sin referencia","Configurar referencia",IF(AND(H72="Sí",I72="Sí",J72="Sí",R72="Sí"),"Registro listo para decidir cita","Revisión técnica previa"))))</f>
        <v/>
      </c>
      <c r="T72" s="22">
        <f>IF(A72="","",IF(S72="Registro listo para decidir cita","Confirmar requisitos con el centro oficial",IF(S72="Incompleto","Completar captura",IF(S72="Configurar referencia","Completar parámetros internos","Canalizar a revisión técnica interna"))))</f>
        <v/>
      </c>
    </row>
    <row r="73">
      <c r="A73" s="13" t="n"/>
      <c r="B73" s="25" t="n"/>
      <c r="C73" s="13" t="n"/>
      <c r="D73" s="15" t="n"/>
      <c r="E73" s="15" t="n"/>
      <c r="F73" s="16" t="n"/>
      <c r="G73" s="17" t="n"/>
      <c r="H73" s="18" t="n"/>
      <c r="I73" s="18" t="n"/>
      <c r="J73" s="18" t="n"/>
      <c r="K73" s="19" t="n"/>
      <c r="L73" s="19" t="n"/>
      <c r="M73" s="19" t="n"/>
      <c r="N73" s="19" t="n"/>
      <c r="O73" s="19" t="n"/>
      <c r="P73" s="13" t="n"/>
      <c r="Q73" s="20">
        <f>IF(A73="","",IF(COUNTBLANK(A73:O73)=0,"Sí","No"))</f>
        <v/>
      </c>
      <c r="R73" s="20">
        <f>IF(A73="","",IF(Q73&lt;&gt;"Sí","Sin evaluar",IFERROR(IF(VLOOKUP(E73,'Parámetros'!$A$5:$G$20,7,FALSE)&lt;&gt;"Sí","Sin referencia",IF(AND(K73&lt;=VLOOKUP(E73,'Parámetros'!$A$5:$G$20,2,FALSE),L73&lt;=VLOOKUP(E73,'Parámetros'!$A$5:$G$20,3,FALSE),N73&lt;=VLOOKUP(E73,'Parámetros'!$A$5:$G$20,4,FALSE),O73&gt;=VLOOKUP(E73,'Parámetros'!$A$5:$G$20,5,FALSE),O73&lt;=VLOOKUP(E73,'Parámetros'!$A$5:$G$20,6,FALSE)),"Sí","No")),"Sin referencia")))</f>
        <v/>
      </c>
      <c r="S73" s="20">
        <f>IF(A73="","",IF(Q73&lt;&gt;"Sí","Incompleto",IF(R73="Sin referencia","Configurar referencia",IF(AND(H73="Sí",I73="Sí",J73="Sí",R73="Sí"),"Registro listo para decidir cita","Revisión técnica previa"))))</f>
        <v/>
      </c>
      <c r="T73" s="11">
        <f>IF(A73="","",IF(S73="Registro listo para decidir cita","Confirmar requisitos con el centro oficial",IF(S73="Incompleto","Completar captura",IF(S73="Configurar referencia","Completar parámetros internos","Canalizar a revisión técnica interna"))))</f>
        <v/>
      </c>
    </row>
    <row r="74">
      <c r="A74" s="13" t="n"/>
      <c r="B74" s="25" t="n"/>
      <c r="C74" s="13" t="n"/>
      <c r="D74" s="15" t="n"/>
      <c r="E74" s="15" t="n"/>
      <c r="F74" s="16" t="n"/>
      <c r="G74" s="17" t="n"/>
      <c r="H74" s="18" t="n"/>
      <c r="I74" s="18" t="n"/>
      <c r="J74" s="18" t="n"/>
      <c r="K74" s="19" t="n"/>
      <c r="L74" s="19" t="n"/>
      <c r="M74" s="19" t="n"/>
      <c r="N74" s="19" t="n"/>
      <c r="O74" s="19" t="n"/>
      <c r="P74" s="13" t="n"/>
      <c r="Q74" s="21">
        <f>IF(A74="","",IF(COUNTBLANK(A74:O74)=0,"Sí","No"))</f>
        <v/>
      </c>
      <c r="R74" s="21">
        <f>IF(A74="","",IF(Q74&lt;&gt;"Sí","Sin evaluar",IFERROR(IF(VLOOKUP(E74,'Parámetros'!$A$5:$G$20,7,FALSE)&lt;&gt;"Sí","Sin referencia",IF(AND(K74&lt;=VLOOKUP(E74,'Parámetros'!$A$5:$G$20,2,FALSE),L74&lt;=VLOOKUP(E74,'Parámetros'!$A$5:$G$20,3,FALSE),N74&lt;=VLOOKUP(E74,'Parámetros'!$A$5:$G$20,4,FALSE),O74&gt;=VLOOKUP(E74,'Parámetros'!$A$5:$G$20,5,FALSE),O74&lt;=VLOOKUP(E74,'Parámetros'!$A$5:$G$20,6,FALSE)),"Sí","No")),"Sin referencia")))</f>
        <v/>
      </c>
      <c r="S74" s="21">
        <f>IF(A74="","",IF(Q74&lt;&gt;"Sí","Incompleto",IF(R74="Sin referencia","Configurar referencia",IF(AND(H74="Sí",I74="Sí",J74="Sí",R74="Sí"),"Registro listo para decidir cita","Revisión técnica previa"))))</f>
        <v/>
      </c>
      <c r="T74" s="22">
        <f>IF(A74="","",IF(S74="Registro listo para decidir cita","Confirmar requisitos con el centro oficial",IF(S74="Incompleto","Completar captura",IF(S74="Configurar referencia","Completar parámetros internos","Canalizar a revisión técnica interna"))))</f>
        <v/>
      </c>
    </row>
    <row r="75">
      <c r="A75" s="13" t="n"/>
      <c r="B75" s="25" t="n"/>
      <c r="C75" s="13" t="n"/>
      <c r="D75" s="15" t="n"/>
      <c r="E75" s="15" t="n"/>
      <c r="F75" s="16" t="n"/>
      <c r="G75" s="17" t="n"/>
      <c r="H75" s="18" t="n"/>
      <c r="I75" s="18" t="n"/>
      <c r="J75" s="18" t="n"/>
      <c r="K75" s="19" t="n"/>
      <c r="L75" s="19" t="n"/>
      <c r="M75" s="19" t="n"/>
      <c r="N75" s="19" t="n"/>
      <c r="O75" s="19" t="n"/>
      <c r="P75" s="13" t="n"/>
      <c r="Q75" s="20">
        <f>IF(A75="","",IF(COUNTBLANK(A75:O75)=0,"Sí","No"))</f>
        <v/>
      </c>
      <c r="R75" s="20">
        <f>IF(A75="","",IF(Q75&lt;&gt;"Sí","Sin evaluar",IFERROR(IF(VLOOKUP(E75,'Parámetros'!$A$5:$G$20,7,FALSE)&lt;&gt;"Sí","Sin referencia",IF(AND(K75&lt;=VLOOKUP(E75,'Parámetros'!$A$5:$G$20,2,FALSE),L75&lt;=VLOOKUP(E75,'Parámetros'!$A$5:$G$20,3,FALSE),N75&lt;=VLOOKUP(E75,'Parámetros'!$A$5:$G$20,4,FALSE),O75&gt;=VLOOKUP(E75,'Parámetros'!$A$5:$G$20,5,FALSE),O75&lt;=VLOOKUP(E75,'Parámetros'!$A$5:$G$20,6,FALSE)),"Sí","No")),"Sin referencia")))</f>
        <v/>
      </c>
      <c r="S75" s="20">
        <f>IF(A75="","",IF(Q75&lt;&gt;"Sí","Incompleto",IF(R75="Sin referencia","Configurar referencia",IF(AND(H75="Sí",I75="Sí",J75="Sí",R75="Sí"),"Registro listo para decidir cita","Revisión técnica previa"))))</f>
        <v/>
      </c>
      <c r="T75" s="11">
        <f>IF(A75="","",IF(S75="Registro listo para decidir cita","Confirmar requisitos con el centro oficial",IF(S75="Incompleto","Completar captura",IF(S75="Configurar referencia","Completar parámetros internos","Canalizar a revisión técnica interna"))))</f>
        <v/>
      </c>
    </row>
    <row r="76">
      <c r="A76" s="13" t="n"/>
      <c r="B76" s="25" t="n"/>
      <c r="C76" s="13" t="n"/>
      <c r="D76" s="15" t="n"/>
      <c r="E76" s="15" t="n"/>
      <c r="F76" s="16" t="n"/>
      <c r="G76" s="17" t="n"/>
      <c r="H76" s="18" t="n"/>
      <c r="I76" s="18" t="n"/>
      <c r="J76" s="18" t="n"/>
      <c r="K76" s="19" t="n"/>
      <c r="L76" s="19" t="n"/>
      <c r="M76" s="19" t="n"/>
      <c r="N76" s="19" t="n"/>
      <c r="O76" s="19" t="n"/>
      <c r="P76" s="13" t="n"/>
      <c r="Q76" s="21">
        <f>IF(A76="","",IF(COUNTBLANK(A76:O76)=0,"Sí","No"))</f>
        <v/>
      </c>
      <c r="R76" s="21">
        <f>IF(A76="","",IF(Q76&lt;&gt;"Sí","Sin evaluar",IFERROR(IF(VLOOKUP(E76,'Parámetros'!$A$5:$G$20,7,FALSE)&lt;&gt;"Sí","Sin referencia",IF(AND(K76&lt;=VLOOKUP(E76,'Parámetros'!$A$5:$G$20,2,FALSE),L76&lt;=VLOOKUP(E76,'Parámetros'!$A$5:$G$20,3,FALSE),N76&lt;=VLOOKUP(E76,'Parámetros'!$A$5:$G$20,4,FALSE),O76&gt;=VLOOKUP(E76,'Parámetros'!$A$5:$G$20,5,FALSE),O76&lt;=VLOOKUP(E76,'Parámetros'!$A$5:$G$20,6,FALSE)),"Sí","No")),"Sin referencia")))</f>
        <v/>
      </c>
      <c r="S76" s="21">
        <f>IF(A76="","",IF(Q76&lt;&gt;"Sí","Incompleto",IF(R76="Sin referencia","Configurar referencia",IF(AND(H76="Sí",I76="Sí",J76="Sí",R76="Sí"),"Registro listo para decidir cita","Revisión técnica previa"))))</f>
        <v/>
      </c>
      <c r="T76" s="22">
        <f>IF(A76="","",IF(S76="Registro listo para decidir cita","Confirmar requisitos con el centro oficial",IF(S76="Incompleto","Completar captura",IF(S76="Configurar referencia","Completar parámetros internos","Canalizar a revisión técnica interna"))))</f>
        <v/>
      </c>
    </row>
    <row r="77">
      <c r="A77" s="13" t="n"/>
      <c r="B77" s="25" t="n"/>
      <c r="C77" s="13" t="n"/>
      <c r="D77" s="15" t="n"/>
      <c r="E77" s="15" t="n"/>
      <c r="F77" s="16" t="n"/>
      <c r="G77" s="17" t="n"/>
      <c r="H77" s="18" t="n"/>
      <c r="I77" s="18" t="n"/>
      <c r="J77" s="18" t="n"/>
      <c r="K77" s="19" t="n"/>
      <c r="L77" s="19" t="n"/>
      <c r="M77" s="19" t="n"/>
      <c r="N77" s="19" t="n"/>
      <c r="O77" s="19" t="n"/>
      <c r="P77" s="13" t="n"/>
      <c r="Q77" s="20">
        <f>IF(A77="","",IF(COUNTBLANK(A77:O77)=0,"Sí","No"))</f>
        <v/>
      </c>
      <c r="R77" s="20">
        <f>IF(A77="","",IF(Q77&lt;&gt;"Sí","Sin evaluar",IFERROR(IF(VLOOKUP(E77,'Parámetros'!$A$5:$G$20,7,FALSE)&lt;&gt;"Sí","Sin referencia",IF(AND(K77&lt;=VLOOKUP(E77,'Parámetros'!$A$5:$G$20,2,FALSE),L77&lt;=VLOOKUP(E77,'Parámetros'!$A$5:$G$20,3,FALSE),N77&lt;=VLOOKUP(E77,'Parámetros'!$A$5:$G$20,4,FALSE),O77&gt;=VLOOKUP(E77,'Parámetros'!$A$5:$G$20,5,FALSE),O77&lt;=VLOOKUP(E77,'Parámetros'!$A$5:$G$20,6,FALSE)),"Sí","No")),"Sin referencia")))</f>
        <v/>
      </c>
      <c r="S77" s="20">
        <f>IF(A77="","",IF(Q77&lt;&gt;"Sí","Incompleto",IF(R77="Sin referencia","Configurar referencia",IF(AND(H77="Sí",I77="Sí",J77="Sí",R77="Sí"),"Registro listo para decidir cita","Revisión técnica previa"))))</f>
        <v/>
      </c>
      <c r="T77" s="11">
        <f>IF(A77="","",IF(S77="Registro listo para decidir cita","Confirmar requisitos con el centro oficial",IF(S77="Incompleto","Completar captura",IF(S77="Configurar referencia","Completar parámetros internos","Canalizar a revisión técnica interna"))))</f>
        <v/>
      </c>
    </row>
    <row r="78">
      <c r="A78" s="13" t="n"/>
      <c r="B78" s="25" t="n"/>
      <c r="C78" s="13" t="n"/>
      <c r="D78" s="15" t="n"/>
      <c r="E78" s="15" t="n"/>
      <c r="F78" s="16" t="n"/>
      <c r="G78" s="17" t="n"/>
      <c r="H78" s="18" t="n"/>
      <c r="I78" s="18" t="n"/>
      <c r="J78" s="18" t="n"/>
      <c r="K78" s="19" t="n"/>
      <c r="L78" s="19" t="n"/>
      <c r="M78" s="19" t="n"/>
      <c r="N78" s="19" t="n"/>
      <c r="O78" s="19" t="n"/>
      <c r="P78" s="13" t="n"/>
      <c r="Q78" s="21">
        <f>IF(A78="","",IF(COUNTBLANK(A78:O78)=0,"Sí","No"))</f>
        <v/>
      </c>
      <c r="R78" s="21">
        <f>IF(A78="","",IF(Q78&lt;&gt;"Sí","Sin evaluar",IFERROR(IF(VLOOKUP(E78,'Parámetros'!$A$5:$G$20,7,FALSE)&lt;&gt;"Sí","Sin referencia",IF(AND(K78&lt;=VLOOKUP(E78,'Parámetros'!$A$5:$G$20,2,FALSE),L78&lt;=VLOOKUP(E78,'Parámetros'!$A$5:$G$20,3,FALSE),N78&lt;=VLOOKUP(E78,'Parámetros'!$A$5:$G$20,4,FALSE),O78&gt;=VLOOKUP(E78,'Parámetros'!$A$5:$G$20,5,FALSE),O78&lt;=VLOOKUP(E78,'Parámetros'!$A$5:$G$20,6,FALSE)),"Sí","No")),"Sin referencia")))</f>
        <v/>
      </c>
      <c r="S78" s="21">
        <f>IF(A78="","",IF(Q78&lt;&gt;"Sí","Incompleto",IF(R78="Sin referencia","Configurar referencia",IF(AND(H78="Sí",I78="Sí",J78="Sí",R78="Sí"),"Registro listo para decidir cita","Revisión técnica previa"))))</f>
        <v/>
      </c>
      <c r="T78" s="22">
        <f>IF(A78="","",IF(S78="Registro listo para decidir cita","Confirmar requisitos con el centro oficial",IF(S78="Incompleto","Completar captura",IF(S78="Configurar referencia","Completar parámetros internos","Canalizar a revisión técnica interna"))))</f>
        <v/>
      </c>
    </row>
    <row r="79">
      <c r="A79" s="13" t="n"/>
      <c r="B79" s="25" t="n"/>
      <c r="C79" s="13" t="n"/>
      <c r="D79" s="15" t="n"/>
      <c r="E79" s="15" t="n"/>
      <c r="F79" s="16" t="n"/>
      <c r="G79" s="17" t="n"/>
      <c r="H79" s="18" t="n"/>
      <c r="I79" s="18" t="n"/>
      <c r="J79" s="18" t="n"/>
      <c r="K79" s="19" t="n"/>
      <c r="L79" s="19" t="n"/>
      <c r="M79" s="19" t="n"/>
      <c r="N79" s="19" t="n"/>
      <c r="O79" s="19" t="n"/>
      <c r="P79" s="13" t="n"/>
      <c r="Q79" s="20">
        <f>IF(A79="","",IF(COUNTBLANK(A79:O79)=0,"Sí","No"))</f>
        <v/>
      </c>
      <c r="R79" s="20">
        <f>IF(A79="","",IF(Q79&lt;&gt;"Sí","Sin evaluar",IFERROR(IF(VLOOKUP(E79,'Parámetros'!$A$5:$G$20,7,FALSE)&lt;&gt;"Sí","Sin referencia",IF(AND(K79&lt;=VLOOKUP(E79,'Parámetros'!$A$5:$G$20,2,FALSE),L79&lt;=VLOOKUP(E79,'Parámetros'!$A$5:$G$20,3,FALSE),N79&lt;=VLOOKUP(E79,'Parámetros'!$A$5:$G$20,4,FALSE),O79&gt;=VLOOKUP(E79,'Parámetros'!$A$5:$G$20,5,FALSE),O79&lt;=VLOOKUP(E79,'Parámetros'!$A$5:$G$20,6,FALSE)),"Sí","No")),"Sin referencia")))</f>
        <v/>
      </c>
      <c r="S79" s="20">
        <f>IF(A79="","",IF(Q79&lt;&gt;"Sí","Incompleto",IF(R79="Sin referencia","Configurar referencia",IF(AND(H79="Sí",I79="Sí",J79="Sí",R79="Sí"),"Registro listo para decidir cita","Revisión técnica previa"))))</f>
        <v/>
      </c>
      <c r="T79" s="11">
        <f>IF(A79="","",IF(S79="Registro listo para decidir cita","Confirmar requisitos con el centro oficial",IF(S79="Incompleto","Completar captura",IF(S79="Configurar referencia","Completar parámetros internos","Canalizar a revisión técnica interna"))))</f>
        <v/>
      </c>
    </row>
    <row r="80">
      <c r="A80" s="13" t="n"/>
      <c r="B80" s="25" t="n"/>
      <c r="C80" s="13" t="n"/>
      <c r="D80" s="15" t="n"/>
      <c r="E80" s="15" t="n"/>
      <c r="F80" s="16" t="n"/>
      <c r="G80" s="17" t="n"/>
      <c r="H80" s="18" t="n"/>
      <c r="I80" s="18" t="n"/>
      <c r="J80" s="18" t="n"/>
      <c r="K80" s="19" t="n"/>
      <c r="L80" s="19" t="n"/>
      <c r="M80" s="19" t="n"/>
      <c r="N80" s="19" t="n"/>
      <c r="O80" s="19" t="n"/>
      <c r="P80" s="13" t="n"/>
      <c r="Q80" s="21">
        <f>IF(A80="","",IF(COUNTBLANK(A80:O80)=0,"Sí","No"))</f>
        <v/>
      </c>
      <c r="R80" s="21">
        <f>IF(A80="","",IF(Q80&lt;&gt;"Sí","Sin evaluar",IFERROR(IF(VLOOKUP(E80,'Parámetros'!$A$5:$G$20,7,FALSE)&lt;&gt;"Sí","Sin referencia",IF(AND(K80&lt;=VLOOKUP(E80,'Parámetros'!$A$5:$G$20,2,FALSE),L80&lt;=VLOOKUP(E80,'Parámetros'!$A$5:$G$20,3,FALSE),N80&lt;=VLOOKUP(E80,'Parámetros'!$A$5:$G$20,4,FALSE),O80&gt;=VLOOKUP(E80,'Parámetros'!$A$5:$G$20,5,FALSE),O80&lt;=VLOOKUP(E80,'Parámetros'!$A$5:$G$20,6,FALSE)),"Sí","No")),"Sin referencia")))</f>
        <v/>
      </c>
      <c r="S80" s="21">
        <f>IF(A80="","",IF(Q80&lt;&gt;"Sí","Incompleto",IF(R80="Sin referencia","Configurar referencia",IF(AND(H80="Sí",I80="Sí",J80="Sí",R80="Sí"),"Registro listo para decidir cita","Revisión técnica previa"))))</f>
        <v/>
      </c>
      <c r="T80" s="22">
        <f>IF(A80="","",IF(S80="Registro listo para decidir cita","Confirmar requisitos con el centro oficial",IF(S80="Incompleto","Completar captura",IF(S80="Configurar referencia","Completar parámetros internos","Canalizar a revisión técnica interna"))))</f>
        <v/>
      </c>
    </row>
    <row r="81">
      <c r="A81" s="13" t="n"/>
      <c r="B81" s="25" t="n"/>
      <c r="C81" s="13" t="n"/>
      <c r="D81" s="15" t="n"/>
      <c r="E81" s="15" t="n"/>
      <c r="F81" s="16" t="n"/>
      <c r="G81" s="17" t="n"/>
      <c r="H81" s="18" t="n"/>
      <c r="I81" s="18" t="n"/>
      <c r="J81" s="18" t="n"/>
      <c r="K81" s="19" t="n"/>
      <c r="L81" s="19" t="n"/>
      <c r="M81" s="19" t="n"/>
      <c r="N81" s="19" t="n"/>
      <c r="O81" s="19" t="n"/>
      <c r="P81" s="13" t="n"/>
      <c r="Q81" s="20">
        <f>IF(A81="","",IF(COUNTBLANK(A81:O81)=0,"Sí","No"))</f>
        <v/>
      </c>
      <c r="R81" s="20">
        <f>IF(A81="","",IF(Q81&lt;&gt;"Sí","Sin evaluar",IFERROR(IF(VLOOKUP(E81,'Parámetros'!$A$5:$G$20,7,FALSE)&lt;&gt;"Sí","Sin referencia",IF(AND(K81&lt;=VLOOKUP(E81,'Parámetros'!$A$5:$G$20,2,FALSE),L81&lt;=VLOOKUP(E81,'Parámetros'!$A$5:$G$20,3,FALSE),N81&lt;=VLOOKUP(E81,'Parámetros'!$A$5:$G$20,4,FALSE),O81&gt;=VLOOKUP(E81,'Parámetros'!$A$5:$G$20,5,FALSE),O81&lt;=VLOOKUP(E81,'Parámetros'!$A$5:$G$20,6,FALSE)),"Sí","No")),"Sin referencia")))</f>
        <v/>
      </c>
      <c r="S81" s="20">
        <f>IF(A81="","",IF(Q81&lt;&gt;"Sí","Incompleto",IF(R81="Sin referencia","Configurar referencia",IF(AND(H81="Sí",I81="Sí",J81="Sí",R81="Sí"),"Registro listo para decidir cita","Revisión técnica previa"))))</f>
        <v/>
      </c>
      <c r="T81" s="11">
        <f>IF(A81="","",IF(S81="Registro listo para decidir cita","Confirmar requisitos con el centro oficial",IF(S81="Incompleto","Completar captura",IF(S81="Configurar referencia","Completar parámetros internos","Canalizar a revisión técnica interna"))))</f>
        <v/>
      </c>
    </row>
    <row r="82">
      <c r="A82" s="13" t="n"/>
      <c r="B82" s="25" t="n"/>
      <c r="C82" s="13" t="n"/>
      <c r="D82" s="15" t="n"/>
      <c r="E82" s="15" t="n"/>
      <c r="F82" s="16" t="n"/>
      <c r="G82" s="17" t="n"/>
      <c r="H82" s="18" t="n"/>
      <c r="I82" s="18" t="n"/>
      <c r="J82" s="18" t="n"/>
      <c r="K82" s="19" t="n"/>
      <c r="L82" s="19" t="n"/>
      <c r="M82" s="19" t="n"/>
      <c r="N82" s="19" t="n"/>
      <c r="O82" s="19" t="n"/>
      <c r="P82" s="13" t="n"/>
      <c r="Q82" s="21">
        <f>IF(A82="","",IF(COUNTBLANK(A82:O82)=0,"Sí","No"))</f>
        <v/>
      </c>
      <c r="R82" s="21">
        <f>IF(A82="","",IF(Q82&lt;&gt;"Sí","Sin evaluar",IFERROR(IF(VLOOKUP(E82,'Parámetros'!$A$5:$G$20,7,FALSE)&lt;&gt;"Sí","Sin referencia",IF(AND(K82&lt;=VLOOKUP(E82,'Parámetros'!$A$5:$G$20,2,FALSE),L82&lt;=VLOOKUP(E82,'Parámetros'!$A$5:$G$20,3,FALSE),N82&lt;=VLOOKUP(E82,'Parámetros'!$A$5:$G$20,4,FALSE),O82&gt;=VLOOKUP(E82,'Parámetros'!$A$5:$G$20,5,FALSE),O82&lt;=VLOOKUP(E82,'Parámetros'!$A$5:$G$20,6,FALSE)),"Sí","No")),"Sin referencia")))</f>
        <v/>
      </c>
      <c r="S82" s="21">
        <f>IF(A82="","",IF(Q82&lt;&gt;"Sí","Incompleto",IF(R82="Sin referencia","Configurar referencia",IF(AND(H82="Sí",I82="Sí",J82="Sí",R82="Sí"),"Registro listo para decidir cita","Revisión técnica previa"))))</f>
        <v/>
      </c>
      <c r="T82" s="22">
        <f>IF(A82="","",IF(S82="Registro listo para decidir cita","Confirmar requisitos con el centro oficial",IF(S82="Incompleto","Completar captura",IF(S82="Configurar referencia","Completar parámetros internos","Canalizar a revisión técnica interna"))))</f>
        <v/>
      </c>
    </row>
    <row r="83">
      <c r="A83" s="13" t="n"/>
      <c r="B83" s="25" t="n"/>
      <c r="C83" s="13" t="n"/>
      <c r="D83" s="15" t="n"/>
      <c r="E83" s="15" t="n"/>
      <c r="F83" s="16" t="n"/>
      <c r="G83" s="17" t="n"/>
      <c r="H83" s="18" t="n"/>
      <c r="I83" s="18" t="n"/>
      <c r="J83" s="18" t="n"/>
      <c r="K83" s="19" t="n"/>
      <c r="L83" s="19" t="n"/>
      <c r="M83" s="19" t="n"/>
      <c r="N83" s="19" t="n"/>
      <c r="O83" s="19" t="n"/>
      <c r="P83" s="13" t="n"/>
      <c r="Q83" s="20">
        <f>IF(A83="","",IF(COUNTBLANK(A83:O83)=0,"Sí","No"))</f>
        <v/>
      </c>
      <c r="R83" s="20">
        <f>IF(A83="","",IF(Q83&lt;&gt;"Sí","Sin evaluar",IFERROR(IF(VLOOKUP(E83,'Parámetros'!$A$5:$G$20,7,FALSE)&lt;&gt;"Sí","Sin referencia",IF(AND(K83&lt;=VLOOKUP(E83,'Parámetros'!$A$5:$G$20,2,FALSE),L83&lt;=VLOOKUP(E83,'Parámetros'!$A$5:$G$20,3,FALSE),N83&lt;=VLOOKUP(E83,'Parámetros'!$A$5:$G$20,4,FALSE),O83&gt;=VLOOKUP(E83,'Parámetros'!$A$5:$G$20,5,FALSE),O83&lt;=VLOOKUP(E83,'Parámetros'!$A$5:$G$20,6,FALSE)),"Sí","No")),"Sin referencia")))</f>
        <v/>
      </c>
      <c r="S83" s="20">
        <f>IF(A83="","",IF(Q83&lt;&gt;"Sí","Incompleto",IF(R83="Sin referencia","Configurar referencia",IF(AND(H83="Sí",I83="Sí",J83="Sí",R83="Sí"),"Registro listo para decidir cita","Revisión técnica previa"))))</f>
        <v/>
      </c>
      <c r="T83" s="11">
        <f>IF(A83="","",IF(S83="Registro listo para decidir cita","Confirmar requisitos con el centro oficial",IF(S83="Incompleto","Completar captura",IF(S83="Configurar referencia","Completar parámetros internos","Canalizar a revisión técnica interna"))))</f>
        <v/>
      </c>
    </row>
    <row r="84">
      <c r="A84" s="13" t="n"/>
      <c r="B84" s="25" t="n"/>
      <c r="C84" s="13" t="n"/>
      <c r="D84" s="15" t="n"/>
      <c r="E84" s="15" t="n"/>
      <c r="F84" s="16" t="n"/>
      <c r="G84" s="17" t="n"/>
      <c r="H84" s="18" t="n"/>
      <c r="I84" s="18" t="n"/>
      <c r="J84" s="18" t="n"/>
      <c r="K84" s="19" t="n"/>
      <c r="L84" s="19" t="n"/>
      <c r="M84" s="19" t="n"/>
      <c r="N84" s="19" t="n"/>
      <c r="O84" s="19" t="n"/>
      <c r="P84" s="13" t="n"/>
      <c r="Q84" s="21">
        <f>IF(A84="","",IF(COUNTBLANK(A84:O84)=0,"Sí","No"))</f>
        <v/>
      </c>
      <c r="R84" s="21">
        <f>IF(A84="","",IF(Q84&lt;&gt;"Sí","Sin evaluar",IFERROR(IF(VLOOKUP(E84,'Parámetros'!$A$5:$G$20,7,FALSE)&lt;&gt;"Sí","Sin referencia",IF(AND(K84&lt;=VLOOKUP(E84,'Parámetros'!$A$5:$G$20,2,FALSE),L84&lt;=VLOOKUP(E84,'Parámetros'!$A$5:$G$20,3,FALSE),N84&lt;=VLOOKUP(E84,'Parámetros'!$A$5:$G$20,4,FALSE),O84&gt;=VLOOKUP(E84,'Parámetros'!$A$5:$G$20,5,FALSE),O84&lt;=VLOOKUP(E84,'Parámetros'!$A$5:$G$20,6,FALSE)),"Sí","No")),"Sin referencia")))</f>
        <v/>
      </c>
      <c r="S84" s="21">
        <f>IF(A84="","",IF(Q84&lt;&gt;"Sí","Incompleto",IF(R84="Sin referencia","Configurar referencia",IF(AND(H84="Sí",I84="Sí",J84="Sí",R84="Sí"),"Registro listo para decidir cita","Revisión técnica previa"))))</f>
        <v/>
      </c>
      <c r="T84" s="22">
        <f>IF(A84="","",IF(S84="Registro listo para decidir cita","Confirmar requisitos con el centro oficial",IF(S84="Incompleto","Completar captura",IF(S84="Configurar referencia","Completar parámetros internos","Canalizar a revisión técnica interna"))))</f>
        <v/>
      </c>
    </row>
    <row r="85">
      <c r="A85" s="13" t="n"/>
      <c r="B85" s="25" t="n"/>
      <c r="C85" s="13" t="n"/>
      <c r="D85" s="15" t="n"/>
      <c r="E85" s="15" t="n"/>
      <c r="F85" s="16" t="n"/>
      <c r="G85" s="17" t="n"/>
      <c r="H85" s="18" t="n"/>
      <c r="I85" s="18" t="n"/>
      <c r="J85" s="18" t="n"/>
      <c r="K85" s="19" t="n"/>
      <c r="L85" s="19" t="n"/>
      <c r="M85" s="19" t="n"/>
      <c r="N85" s="19" t="n"/>
      <c r="O85" s="19" t="n"/>
      <c r="P85" s="13" t="n"/>
      <c r="Q85" s="20">
        <f>IF(A85="","",IF(COUNTBLANK(A85:O85)=0,"Sí","No"))</f>
        <v/>
      </c>
      <c r="R85" s="20">
        <f>IF(A85="","",IF(Q85&lt;&gt;"Sí","Sin evaluar",IFERROR(IF(VLOOKUP(E85,'Parámetros'!$A$5:$G$20,7,FALSE)&lt;&gt;"Sí","Sin referencia",IF(AND(K85&lt;=VLOOKUP(E85,'Parámetros'!$A$5:$G$20,2,FALSE),L85&lt;=VLOOKUP(E85,'Parámetros'!$A$5:$G$20,3,FALSE),N85&lt;=VLOOKUP(E85,'Parámetros'!$A$5:$G$20,4,FALSE),O85&gt;=VLOOKUP(E85,'Parámetros'!$A$5:$G$20,5,FALSE),O85&lt;=VLOOKUP(E85,'Parámetros'!$A$5:$G$20,6,FALSE)),"Sí","No")),"Sin referencia")))</f>
        <v/>
      </c>
      <c r="S85" s="20">
        <f>IF(A85="","",IF(Q85&lt;&gt;"Sí","Incompleto",IF(R85="Sin referencia","Configurar referencia",IF(AND(H85="Sí",I85="Sí",J85="Sí",R85="Sí"),"Registro listo para decidir cita","Revisión técnica previa"))))</f>
        <v/>
      </c>
      <c r="T85" s="11">
        <f>IF(A85="","",IF(S85="Registro listo para decidir cita","Confirmar requisitos con el centro oficial",IF(S85="Incompleto","Completar captura",IF(S85="Configurar referencia","Completar parámetros internos","Canalizar a revisión técnica interna"))))</f>
        <v/>
      </c>
    </row>
    <row r="86">
      <c r="A86" s="13" t="n"/>
      <c r="B86" s="25" t="n"/>
      <c r="C86" s="13" t="n"/>
      <c r="D86" s="15" t="n"/>
      <c r="E86" s="15" t="n"/>
      <c r="F86" s="16" t="n"/>
      <c r="G86" s="17" t="n"/>
      <c r="H86" s="18" t="n"/>
      <c r="I86" s="18" t="n"/>
      <c r="J86" s="18" t="n"/>
      <c r="K86" s="19" t="n"/>
      <c r="L86" s="19" t="n"/>
      <c r="M86" s="19" t="n"/>
      <c r="N86" s="19" t="n"/>
      <c r="O86" s="19" t="n"/>
      <c r="P86" s="13" t="n"/>
      <c r="Q86" s="21">
        <f>IF(A86="","",IF(COUNTBLANK(A86:O86)=0,"Sí","No"))</f>
        <v/>
      </c>
      <c r="R86" s="21">
        <f>IF(A86="","",IF(Q86&lt;&gt;"Sí","Sin evaluar",IFERROR(IF(VLOOKUP(E86,'Parámetros'!$A$5:$G$20,7,FALSE)&lt;&gt;"Sí","Sin referencia",IF(AND(K86&lt;=VLOOKUP(E86,'Parámetros'!$A$5:$G$20,2,FALSE),L86&lt;=VLOOKUP(E86,'Parámetros'!$A$5:$G$20,3,FALSE),N86&lt;=VLOOKUP(E86,'Parámetros'!$A$5:$G$20,4,FALSE),O86&gt;=VLOOKUP(E86,'Parámetros'!$A$5:$G$20,5,FALSE),O86&lt;=VLOOKUP(E86,'Parámetros'!$A$5:$G$20,6,FALSE)),"Sí","No")),"Sin referencia")))</f>
        <v/>
      </c>
      <c r="S86" s="21">
        <f>IF(A86="","",IF(Q86&lt;&gt;"Sí","Incompleto",IF(R86="Sin referencia","Configurar referencia",IF(AND(H86="Sí",I86="Sí",J86="Sí",R86="Sí"),"Registro listo para decidir cita","Revisión técnica previa"))))</f>
        <v/>
      </c>
      <c r="T86" s="22">
        <f>IF(A86="","",IF(S86="Registro listo para decidir cita","Confirmar requisitos con el centro oficial",IF(S86="Incompleto","Completar captura",IF(S86="Configurar referencia","Completar parámetros internos","Canalizar a revisión técnica interna"))))</f>
        <v/>
      </c>
    </row>
    <row r="87">
      <c r="A87" s="13" t="n"/>
      <c r="B87" s="25" t="n"/>
      <c r="C87" s="13" t="n"/>
      <c r="D87" s="15" t="n"/>
      <c r="E87" s="15" t="n"/>
      <c r="F87" s="16" t="n"/>
      <c r="G87" s="17" t="n"/>
      <c r="H87" s="18" t="n"/>
      <c r="I87" s="18" t="n"/>
      <c r="J87" s="18" t="n"/>
      <c r="K87" s="19" t="n"/>
      <c r="L87" s="19" t="n"/>
      <c r="M87" s="19" t="n"/>
      <c r="N87" s="19" t="n"/>
      <c r="O87" s="19" t="n"/>
      <c r="P87" s="13" t="n"/>
      <c r="Q87" s="20">
        <f>IF(A87="","",IF(COUNTBLANK(A87:O87)=0,"Sí","No"))</f>
        <v/>
      </c>
      <c r="R87" s="20">
        <f>IF(A87="","",IF(Q87&lt;&gt;"Sí","Sin evaluar",IFERROR(IF(VLOOKUP(E87,'Parámetros'!$A$5:$G$20,7,FALSE)&lt;&gt;"Sí","Sin referencia",IF(AND(K87&lt;=VLOOKUP(E87,'Parámetros'!$A$5:$G$20,2,FALSE),L87&lt;=VLOOKUP(E87,'Parámetros'!$A$5:$G$20,3,FALSE),N87&lt;=VLOOKUP(E87,'Parámetros'!$A$5:$G$20,4,FALSE),O87&gt;=VLOOKUP(E87,'Parámetros'!$A$5:$G$20,5,FALSE),O87&lt;=VLOOKUP(E87,'Parámetros'!$A$5:$G$20,6,FALSE)),"Sí","No")),"Sin referencia")))</f>
        <v/>
      </c>
      <c r="S87" s="20">
        <f>IF(A87="","",IF(Q87&lt;&gt;"Sí","Incompleto",IF(R87="Sin referencia","Configurar referencia",IF(AND(H87="Sí",I87="Sí",J87="Sí",R87="Sí"),"Registro listo para decidir cita","Revisión técnica previa"))))</f>
        <v/>
      </c>
      <c r="T87" s="11">
        <f>IF(A87="","",IF(S87="Registro listo para decidir cita","Confirmar requisitos con el centro oficial",IF(S87="Incompleto","Completar captura",IF(S87="Configurar referencia","Completar parámetros internos","Canalizar a revisión técnica interna"))))</f>
        <v/>
      </c>
    </row>
    <row r="88">
      <c r="A88" s="13" t="n"/>
      <c r="B88" s="25" t="n"/>
      <c r="C88" s="13" t="n"/>
      <c r="D88" s="15" t="n"/>
      <c r="E88" s="15" t="n"/>
      <c r="F88" s="16" t="n"/>
      <c r="G88" s="17" t="n"/>
      <c r="H88" s="18" t="n"/>
      <c r="I88" s="18" t="n"/>
      <c r="J88" s="18" t="n"/>
      <c r="K88" s="19" t="n"/>
      <c r="L88" s="19" t="n"/>
      <c r="M88" s="19" t="n"/>
      <c r="N88" s="19" t="n"/>
      <c r="O88" s="19" t="n"/>
      <c r="P88" s="13" t="n"/>
      <c r="Q88" s="21">
        <f>IF(A88="","",IF(COUNTBLANK(A88:O88)=0,"Sí","No"))</f>
        <v/>
      </c>
      <c r="R88" s="21">
        <f>IF(A88="","",IF(Q88&lt;&gt;"Sí","Sin evaluar",IFERROR(IF(VLOOKUP(E88,'Parámetros'!$A$5:$G$20,7,FALSE)&lt;&gt;"Sí","Sin referencia",IF(AND(K88&lt;=VLOOKUP(E88,'Parámetros'!$A$5:$G$20,2,FALSE),L88&lt;=VLOOKUP(E88,'Parámetros'!$A$5:$G$20,3,FALSE),N88&lt;=VLOOKUP(E88,'Parámetros'!$A$5:$G$20,4,FALSE),O88&gt;=VLOOKUP(E88,'Parámetros'!$A$5:$G$20,5,FALSE),O88&lt;=VLOOKUP(E88,'Parámetros'!$A$5:$G$20,6,FALSE)),"Sí","No")),"Sin referencia")))</f>
        <v/>
      </c>
      <c r="S88" s="21">
        <f>IF(A88="","",IF(Q88&lt;&gt;"Sí","Incompleto",IF(R88="Sin referencia","Configurar referencia",IF(AND(H88="Sí",I88="Sí",J88="Sí",R88="Sí"),"Registro listo para decidir cita","Revisión técnica previa"))))</f>
        <v/>
      </c>
      <c r="T88" s="22">
        <f>IF(A88="","",IF(S88="Registro listo para decidir cita","Confirmar requisitos con el centro oficial",IF(S88="Incompleto","Completar captura",IF(S88="Configurar referencia","Completar parámetros internos","Canalizar a revisión técnica interna"))))</f>
        <v/>
      </c>
    </row>
    <row r="89">
      <c r="A89" s="13" t="n"/>
      <c r="B89" s="25" t="n"/>
      <c r="C89" s="13" t="n"/>
      <c r="D89" s="15" t="n"/>
      <c r="E89" s="15" t="n"/>
      <c r="F89" s="16" t="n"/>
      <c r="G89" s="17" t="n"/>
      <c r="H89" s="18" t="n"/>
      <c r="I89" s="18" t="n"/>
      <c r="J89" s="18" t="n"/>
      <c r="K89" s="19" t="n"/>
      <c r="L89" s="19" t="n"/>
      <c r="M89" s="19" t="n"/>
      <c r="N89" s="19" t="n"/>
      <c r="O89" s="19" t="n"/>
      <c r="P89" s="13" t="n"/>
      <c r="Q89" s="20">
        <f>IF(A89="","",IF(COUNTBLANK(A89:O89)=0,"Sí","No"))</f>
        <v/>
      </c>
      <c r="R89" s="20">
        <f>IF(A89="","",IF(Q89&lt;&gt;"Sí","Sin evaluar",IFERROR(IF(VLOOKUP(E89,'Parámetros'!$A$5:$G$20,7,FALSE)&lt;&gt;"Sí","Sin referencia",IF(AND(K89&lt;=VLOOKUP(E89,'Parámetros'!$A$5:$G$20,2,FALSE),L89&lt;=VLOOKUP(E89,'Parámetros'!$A$5:$G$20,3,FALSE),N89&lt;=VLOOKUP(E89,'Parámetros'!$A$5:$G$20,4,FALSE),O89&gt;=VLOOKUP(E89,'Parámetros'!$A$5:$G$20,5,FALSE),O89&lt;=VLOOKUP(E89,'Parámetros'!$A$5:$G$20,6,FALSE)),"Sí","No")),"Sin referencia")))</f>
        <v/>
      </c>
      <c r="S89" s="20">
        <f>IF(A89="","",IF(Q89&lt;&gt;"Sí","Incompleto",IF(R89="Sin referencia","Configurar referencia",IF(AND(H89="Sí",I89="Sí",J89="Sí",R89="Sí"),"Registro listo para decidir cita","Revisión técnica previa"))))</f>
        <v/>
      </c>
      <c r="T89" s="11">
        <f>IF(A89="","",IF(S89="Registro listo para decidir cita","Confirmar requisitos con el centro oficial",IF(S89="Incompleto","Completar captura",IF(S89="Configurar referencia","Completar parámetros internos","Canalizar a revisión técnica interna"))))</f>
        <v/>
      </c>
    </row>
    <row r="90">
      <c r="A90" s="13" t="n"/>
      <c r="B90" s="25" t="n"/>
      <c r="C90" s="13" t="n"/>
      <c r="D90" s="15" t="n"/>
      <c r="E90" s="15" t="n"/>
      <c r="F90" s="16" t="n"/>
      <c r="G90" s="17" t="n"/>
      <c r="H90" s="18" t="n"/>
      <c r="I90" s="18" t="n"/>
      <c r="J90" s="18" t="n"/>
      <c r="K90" s="19" t="n"/>
      <c r="L90" s="19" t="n"/>
      <c r="M90" s="19" t="n"/>
      <c r="N90" s="19" t="n"/>
      <c r="O90" s="19" t="n"/>
      <c r="P90" s="13" t="n"/>
      <c r="Q90" s="21">
        <f>IF(A90="","",IF(COUNTBLANK(A90:O90)=0,"Sí","No"))</f>
        <v/>
      </c>
      <c r="R90" s="21">
        <f>IF(A90="","",IF(Q90&lt;&gt;"Sí","Sin evaluar",IFERROR(IF(VLOOKUP(E90,'Parámetros'!$A$5:$G$20,7,FALSE)&lt;&gt;"Sí","Sin referencia",IF(AND(K90&lt;=VLOOKUP(E90,'Parámetros'!$A$5:$G$20,2,FALSE),L90&lt;=VLOOKUP(E90,'Parámetros'!$A$5:$G$20,3,FALSE),N90&lt;=VLOOKUP(E90,'Parámetros'!$A$5:$G$20,4,FALSE),O90&gt;=VLOOKUP(E90,'Parámetros'!$A$5:$G$20,5,FALSE),O90&lt;=VLOOKUP(E90,'Parámetros'!$A$5:$G$20,6,FALSE)),"Sí","No")),"Sin referencia")))</f>
        <v/>
      </c>
      <c r="S90" s="21">
        <f>IF(A90="","",IF(Q90&lt;&gt;"Sí","Incompleto",IF(R90="Sin referencia","Configurar referencia",IF(AND(H90="Sí",I90="Sí",J90="Sí",R90="Sí"),"Registro listo para decidir cita","Revisión técnica previa"))))</f>
        <v/>
      </c>
      <c r="T90" s="22">
        <f>IF(A90="","",IF(S90="Registro listo para decidir cita","Confirmar requisitos con el centro oficial",IF(S90="Incompleto","Completar captura",IF(S90="Configurar referencia","Completar parámetros internos","Canalizar a revisión técnica interna"))))</f>
        <v/>
      </c>
    </row>
    <row r="91">
      <c r="A91" s="13" t="n"/>
      <c r="B91" s="25" t="n"/>
      <c r="C91" s="13" t="n"/>
      <c r="D91" s="15" t="n"/>
      <c r="E91" s="15" t="n"/>
      <c r="F91" s="16" t="n"/>
      <c r="G91" s="17" t="n"/>
      <c r="H91" s="18" t="n"/>
      <c r="I91" s="18" t="n"/>
      <c r="J91" s="18" t="n"/>
      <c r="K91" s="19" t="n"/>
      <c r="L91" s="19" t="n"/>
      <c r="M91" s="19" t="n"/>
      <c r="N91" s="19" t="n"/>
      <c r="O91" s="19" t="n"/>
      <c r="P91" s="13" t="n"/>
      <c r="Q91" s="20">
        <f>IF(A91="","",IF(COUNTBLANK(A91:O91)=0,"Sí","No"))</f>
        <v/>
      </c>
      <c r="R91" s="20">
        <f>IF(A91="","",IF(Q91&lt;&gt;"Sí","Sin evaluar",IFERROR(IF(VLOOKUP(E91,'Parámetros'!$A$5:$G$20,7,FALSE)&lt;&gt;"Sí","Sin referencia",IF(AND(K91&lt;=VLOOKUP(E91,'Parámetros'!$A$5:$G$20,2,FALSE),L91&lt;=VLOOKUP(E91,'Parámetros'!$A$5:$G$20,3,FALSE),N91&lt;=VLOOKUP(E91,'Parámetros'!$A$5:$G$20,4,FALSE),O91&gt;=VLOOKUP(E91,'Parámetros'!$A$5:$G$20,5,FALSE),O91&lt;=VLOOKUP(E91,'Parámetros'!$A$5:$G$20,6,FALSE)),"Sí","No")),"Sin referencia")))</f>
        <v/>
      </c>
      <c r="S91" s="20">
        <f>IF(A91="","",IF(Q91&lt;&gt;"Sí","Incompleto",IF(R91="Sin referencia","Configurar referencia",IF(AND(H91="Sí",I91="Sí",J91="Sí",R91="Sí"),"Registro listo para decidir cita","Revisión técnica previa"))))</f>
        <v/>
      </c>
      <c r="T91" s="11">
        <f>IF(A91="","",IF(S91="Registro listo para decidir cita","Confirmar requisitos con el centro oficial",IF(S91="Incompleto","Completar captura",IF(S91="Configurar referencia","Completar parámetros internos","Canalizar a revisión técnica interna"))))</f>
        <v/>
      </c>
    </row>
    <row r="92">
      <c r="A92" s="13" t="n"/>
      <c r="B92" s="25" t="n"/>
      <c r="C92" s="13" t="n"/>
      <c r="D92" s="15" t="n"/>
      <c r="E92" s="15" t="n"/>
      <c r="F92" s="16" t="n"/>
      <c r="G92" s="17" t="n"/>
      <c r="H92" s="18" t="n"/>
      <c r="I92" s="18" t="n"/>
      <c r="J92" s="18" t="n"/>
      <c r="K92" s="19" t="n"/>
      <c r="L92" s="19" t="n"/>
      <c r="M92" s="19" t="n"/>
      <c r="N92" s="19" t="n"/>
      <c r="O92" s="19" t="n"/>
      <c r="P92" s="13" t="n"/>
      <c r="Q92" s="21">
        <f>IF(A92="","",IF(COUNTBLANK(A92:O92)=0,"Sí","No"))</f>
        <v/>
      </c>
      <c r="R92" s="21">
        <f>IF(A92="","",IF(Q92&lt;&gt;"Sí","Sin evaluar",IFERROR(IF(VLOOKUP(E92,'Parámetros'!$A$5:$G$20,7,FALSE)&lt;&gt;"Sí","Sin referencia",IF(AND(K92&lt;=VLOOKUP(E92,'Parámetros'!$A$5:$G$20,2,FALSE),L92&lt;=VLOOKUP(E92,'Parámetros'!$A$5:$G$20,3,FALSE),N92&lt;=VLOOKUP(E92,'Parámetros'!$A$5:$G$20,4,FALSE),O92&gt;=VLOOKUP(E92,'Parámetros'!$A$5:$G$20,5,FALSE),O92&lt;=VLOOKUP(E92,'Parámetros'!$A$5:$G$20,6,FALSE)),"Sí","No")),"Sin referencia")))</f>
        <v/>
      </c>
      <c r="S92" s="21">
        <f>IF(A92="","",IF(Q92&lt;&gt;"Sí","Incompleto",IF(R92="Sin referencia","Configurar referencia",IF(AND(H92="Sí",I92="Sí",J92="Sí",R92="Sí"),"Registro listo para decidir cita","Revisión técnica previa"))))</f>
        <v/>
      </c>
      <c r="T92" s="22">
        <f>IF(A92="","",IF(S92="Registro listo para decidir cita","Confirmar requisitos con el centro oficial",IF(S92="Incompleto","Completar captura",IF(S92="Configurar referencia","Completar parámetros internos","Canalizar a revisión técnica interna"))))</f>
        <v/>
      </c>
    </row>
    <row r="93">
      <c r="A93" s="13" t="n"/>
      <c r="B93" s="25" t="n"/>
      <c r="C93" s="13" t="n"/>
      <c r="D93" s="15" t="n"/>
      <c r="E93" s="15" t="n"/>
      <c r="F93" s="16" t="n"/>
      <c r="G93" s="17" t="n"/>
      <c r="H93" s="18" t="n"/>
      <c r="I93" s="18" t="n"/>
      <c r="J93" s="18" t="n"/>
      <c r="K93" s="19" t="n"/>
      <c r="L93" s="19" t="n"/>
      <c r="M93" s="19" t="n"/>
      <c r="N93" s="19" t="n"/>
      <c r="O93" s="19" t="n"/>
      <c r="P93" s="13" t="n"/>
      <c r="Q93" s="20">
        <f>IF(A93="","",IF(COUNTBLANK(A93:O93)=0,"Sí","No"))</f>
        <v/>
      </c>
      <c r="R93" s="20">
        <f>IF(A93="","",IF(Q93&lt;&gt;"Sí","Sin evaluar",IFERROR(IF(VLOOKUP(E93,'Parámetros'!$A$5:$G$20,7,FALSE)&lt;&gt;"Sí","Sin referencia",IF(AND(K93&lt;=VLOOKUP(E93,'Parámetros'!$A$5:$G$20,2,FALSE),L93&lt;=VLOOKUP(E93,'Parámetros'!$A$5:$G$20,3,FALSE),N93&lt;=VLOOKUP(E93,'Parámetros'!$A$5:$G$20,4,FALSE),O93&gt;=VLOOKUP(E93,'Parámetros'!$A$5:$G$20,5,FALSE),O93&lt;=VLOOKUP(E93,'Parámetros'!$A$5:$G$20,6,FALSE)),"Sí","No")),"Sin referencia")))</f>
        <v/>
      </c>
      <c r="S93" s="20">
        <f>IF(A93="","",IF(Q93&lt;&gt;"Sí","Incompleto",IF(R93="Sin referencia","Configurar referencia",IF(AND(H93="Sí",I93="Sí",J93="Sí",R93="Sí"),"Registro listo para decidir cita","Revisión técnica previa"))))</f>
        <v/>
      </c>
      <c r="T93" s="11">
        <f>IF(A93="","",IF(S93="Registro listo para decidir cita","Confirmar requisitos con el centro oficial",IF(S93="Incompleto","Completar captura",IF(S93="Configurar referencia","Completar parámetros internos","Canalizar a revisión técnica interna"))))</f>
        <v/>
      </c>
    </row>
    <row r="94">
      <c r="A94" s="13" t="n"/>
      <c r="B94" s="25" t="n"/>
      <c r="C94" s="13" t="n"/>
      <c r="D94" s="15" t="n"/>
      <c r="E94" s="15" t="n"/>
      <c r="F94" s="16" t="n"/>
      <c r="G94" s="17" t="n"/>
      <c r="H94" s="18" t="n"/>
      <c r="I94" s="18" t="n"/>
      <c r="J94" s="18" t="n"/>
      <c r="K94" s="19" t="n"/>
      <c r="L94" s="19" t="n"/>
      <c r="M94" s="19" t="n"/>
      <c r="N94" s="19" t="n"/>
      <c r="O94" s="19" t="n"/>
      <c r="P94" s="13" t="n"/>
      <c r="Q94" s="21">
        <f>IF(A94="","",IF(COUNTBLANK(A94:O94)=0,"Sí","No"))</f>
        <v/>
      </c>
      <c r="R94" s="21">
        <f>IF(A94="","",IF(Q94&lt;&gt;"Sí","Sin evaluar",IFERROR(IF(VLOOKUP(E94,'Parámetros'!$A$5:$G$20,7,FALSE)&lt;&gt;"Sí","Sin referencia",IF(AND(K94&lt;=VLOOKUP(E94,'Parámetros'!$A$5:$G$20,2,FALSE),L94&lt;=VLOOKUP(E94,'Parámetros'!$A$5:$G$20,3,FALSE),N94&lt;=VLOOKUP(E94,'Parámetros'!$A$5:$G$20,4,FALSE),O94&gt;=VLOOKUP(E94,'Parámetros'!$A$5:$G$20,5,FALSE),O94&lt;=VLOOKUP(E94,'Parámetros'!$A$5:$G$20,6,FALSE)),"Sí","No")),"Sin referencia")))</f>
        <v/>
      </c>
      <c r="S94" s="21">
        <f>IF(A94="","",IF(Q94&lt;&gt;"Sí","Incompleto",IF(R94="Sin referencia","Configurar referencia",IF(AND(H94="Sí",I94="Sí",J94="Sí",R94="Sí"),"Registro listo para decidir cita","Revisión técnica previa"))))</f>
        <v/>
      </c>
      <c r="T94" s="22">
        <f>IF(A94="","",IF(S94="Registro listo para decidir cita","Confirmar requisitos con el centro oficial",IF(S94="Incompleto","Completar captura",IF(S94="Configurar referencia","Completar parámetros internos","Canalizar a revisión técnica interna"))))</f>
        <v/>
      </c>
    </row>
    <row r="95">
      <c r="A95" s="13" t="n"/>
      <c r="B95" s="25" t="n"/>
      <c r="C95" s="13" t="n"/>
      <c r="D95" s="15" t="n"/>
      <c r="E95" s="15" t="n"/>
      <c r="F95" s="16" t="n"/>
      <c r="G95" s="17" t="n"/>
      <c r="H95" s="18" t="n"/>
      <c r="I95" s="18" t="n"/>
      <c r="J95" s="18" t="n"/>
      <c r="K95" s="19" t="n"/>
      <c r="L95" s="19" t="n"/>
      <c r="M95" s="19" t="n"/>
      <c r="N95" s="19" t="n"/>
      <c r="O95" s="19" t="n"/>
      <c r="P95" s="13" t="n"/>
      <c r="Q95" s="20">
        <f>IF(A95="","",IF(COUNTBLANK(A95:O95)=0,"Sí","No"))</f>
        <v/>
      </c>
      <c r="R95" s="20">
        <f>IF(A95="","",IF(Q95&lt;&gt;"Sí","Sin evaluar",IFERROR(IF(VLOOKUP(E95,'Parámetros'!$A$5:$G$20,7,FALSE)&lt;&gt;"Sí","Sin referencia",IF(AND(K95&lt;=VLOOKUP(E95,'Parámetros'!$A$5:$G$20,2,FALSE),L95&lt;=VLOOKUP(E95,'Parámetros'!$A$5:$G$20,3,FALSE),N95&lt;=VLOOKUP(E95,'Parámetros'!$A$5:$G$20,4,FALSE),O95&gt;=VLOOKUP(E95,'Parámetros'!$A$5:$G$20,5,FALSE),O95&lt;=VLOOKUP(E95,'Parámetros'!$A$5:$G$20,6,FALSE)),"Sí","No")),"Sin referencia")))</f>
        <v/>
      </c>
      <c r="S95" s="20">
        <f>IF(A95="","",IF(Q95&lt;&gt;"Sí","Incompleto",IF(R95="Sin referencia","Configurar referencia",IF(AND(H95="Sí",I95="Sí",J95="Sí",R95="Sí"),"Registro listo para decidir cita","Revisión técnica previa"))))</f>
        <v/>
      </c>
      <c r="T95" s="11">
        <f>IF(A95="","",IF(S95="Registro listo para decidir cita","Confirmar requisitos con el centro oficial",IF(S95="Incompleto","Completar captura",IF(S95="Configurar referencia","Completar parámetros internos","Canalizar a revisión técnica interna"))))</f>
        <v/>
      </c>
    </row>
    <row r="96">
      <c r="A96" s="13" t="n"/>
      <c r="B96" s="25" t="n"/>
      <c r="C96" s="13" t="n"/>
      <c r="D96" s="15" t="n"/>
      <c r="E96" s="15" t="n"/>
      <c r="F96" s="16" t="n"/>
      <c r="G96" s="17" t="n"/>
      <c r="H96" s="18" t="n"/>
      <c r="I96" s="18" t="n"/>
      <c r="J96" s="18" t="n"/>
      <c r="K96" s="19" t="n"/>
      <c r="L96" s="19" t="n"/>
      <c r="M96" s="19" t="n"/>
      <c r="N96" s="19" t="n"/>
      <c r="O96" s="19" t="n"/>
      <c r="P96" s="13" t="n"/>
      <c r="Q96" s="21">
        <f>IF(A96="","",IF(COUNTBLANK(A96:O96)=0,"Sí","No"))</f>
        <v/>
      </c>
      <c r="R96" s="21">
        <f>IF(A96="","",IF(Q96&lt;&gt;"Sí","Sin evaluar",IFERROR(IF(VLOOKUP(E96,'Parámetros'!$A$5:$G$20,7,FALSE)&lt;&gt;"Sí","Sin referencia",IF(AND(K96&lt;=VLOOKUP(E96,'Parámetros'!$A$5:$G$20,2,FALSE),L96&lt;=VLOOKUP(E96,'Parámetros'!$A$5:$G$20,3,FALSE),N96&lt;=VLOOKUP(E96,'Parámetros'!$A$5:$G$20,4,FALSE),O96&gt;=VLOOKUP(E96,'Parámetros'!$A$5:$G$20,5,FALSE),O96&lt;=VLOOKUP(E96,'Parámetros'!$A$5:$G$20,6,FALSE)),"Sí","No")),"Sin referencia")))</f>
        <v/>
      </c>
      <c r="S96" s="21">
        <f>IF(A96="","",IF(Q96&lt;&gt;"Sí","Incompleto",IF(R96="Sin referencia","Configurar referencia",IF(AND(H96="Sí",I96="Sí",J96="Sí",R96="Sí"),"Registro listo para decidir cita","Revisión técnica previa"))))</f>
        <v/>
      </c>
      <c r="T96" s="22">
        <f>IF(A96="","",IF(S96="Registro listo para decidir cita","Confirmar requisitos con el centro oficial",IF(S96="Incompleto","Completar captura",IF(S96="Configurar referencia","Completar parámetros internos","Canalizar a revisión técnica interna"))))</f>
        <v/>
      </c>
    </row>
    <row r="97">
      <c r="A97" s="13" t="n"/>
      <c r="B97" s="25" t="n"/>
      <c r="C97" s="13" t="n"/>
      <c r="D97" s="15" t="n"/>
      <c r="E97" s="15" t="n"/>
      <c r="F97" s="16" t="n"/>
      <c r="G97" s="17" t="n"/>
      <c r="H97" s="18" t="n"/>
      <c r="I97" s="18" t="n"/>
      <c r="J97" s="18" t="n"/>
      <c r="K97" s="19" t="n"/>
      <c r="L97" s="19" t="n"/>
      <c r="M97" s="19" t="n"/>
      <c r="N97" s="19" t="n"/>
      <c r="O97" s="19" t="n"/>
      <c r="P97" s="13" t="n"/>
      <c r="Q97" s="20">
        <f>IF(A97="","",IF(COUNTBLANK(A97:O97)=0,"Sí","No"))</f>
        <v/>
      </c>
      <c r="R97" s="20">
        <f>IF(A97="","",IF(Q97&lt;&gt;"Sí","Sin evaluar",IFERROR(IF(VLOOKUP(E97,'Parámetros'!$A$5:$G$20,7,FALSE)&lt;&gt;"Sí","Sin referencia",IF(AND(K97&lt;=VLOOKUP(E97,'Parámetros'!$A$5:$G$20,2,FALSE),L97&lt;=VLOOKUP(E97,'Parámetros'!$A$5:$G$20,3,FALSE),N97&lt;=VLOOKUP(E97,'Parámetros'!$A$5:$G$20,4,FALSE),O97&gt;=VLOOKUP(E97,'Parámetros'!$A$5:$G$20,5,FALSE),O97&lt;=VLOOKUP(E97,'Parámetros'!$A$5:$G$20,6,FALSE)),"Sí","No")),"Sin referencia")))</f>
        <v/>
      </c>
      <c r="S97" s="20">
        <f>IF(A97="","",IF(Q97&lt;&gt;"Sí","Incompleto",IF(R97="Sin referencia","Configurar referencia",IF(AND(H97="Sí",I97="Sí",J97="Sí",R97="Sí"),"Registro listo para decidir cita","Revisión técnica previa"))))</f>
        <v/>
      </c>
      <c r="T97" s="11">
        <f>IF(A97="","",IF(S97="Registro listo para decidir cita","Confirmar requisitos con el centro oficial",IF(S97="Incompleto","Completar captura",IF(S97="Configurar referencia","Completar parámetros internos","Canalizar a revisión técnica interna"))))</f>
        <v/>
      </c>
    </row>
    <row r="98">
      <c r="A98" s="13" t="n"/>
      <c r="B98" s="25" t="n"/>
      <c r="C98" s="13" t="n"/>
      <c r="D98" s="15" t="n"/>
      <c r="E98" s="15" t="n"/>
      <c r="F98" s="16" t="n"/>
      <c r="G98" s="17" t="n"/>
      <c r="H98" s="18" t="n"/>
      <c r="I98" s="18" t="n"/>
      <c r="J98" s="18" t="n"/>
      <c r="K98" s="19" t="n"/>
      <c r="L98" s="19" t="n"/>
      <c r="M98" s="19" t="n"/>
      <c r="N98" s="19" t="n"/>
      <c r="O98" s="19" t="n"/>
      <c r="P98" s="13" t="n"/>
      <c r="Q98" s="21">
        <f>IF(A98="","",IF(COUNTBLANK(A98:O98)=0,"Sí","No"))</f>
        <v/>
      </c>
      <c r="R98" s="21">
        <f>IF(A98="","",IF(Q98&lt;&gt;"Sí","Sin evaluar",IFERROR(IF(VLOOKUP(E98,'Parámetros'!$A$5:$G$20,7,FALSE)&lt;&gt;"Sí","Sin referencia",IF(AND(K98&lt;=VLOOKUP(E98,'Parámetros'!$A$5:$G$20,2,FALSE),L98&lt;=VLOOKUP(E98,'Parámetros'!$A$5:$G$20,3,FALSE),N98&lt;=VLOOKUP(E98,'Parámetros'!$A$5:$G$20,4,FALSE),O98&gt;=VLOOKUP(E98,'Parámetros'!$A$5:$G$20,5,FALSE),O98&lt;=VLOOKUP(E98,'Parámetros'!$A$5:$G$20,6,FALSE)),"Sí","No")),"Sin referencia")))</f>
        <v/>
      </c>
      <c r="S98" s="21">
        <f>IF(A98="","",IF(Q98&lt;&gt;"Sí","Incompleto",IF(R98="Sin referencia","Configurar referencia",IF(AND(H98="Sí",I98="Sí",J98="Sí",R98="Sí"),"Registro listo para decidir cita","Revisión técnica previa"))))</f>
        <v/>
      </c>
      <c r="T98" s="22">
        <f>IF(A98="","",IF(S98="Registro listo para decidir cita","Confirmar requisitos con el centro oficial",IF(S98="Incompleto","Completar captura",IF(S98="Configurar referencia","Completar parámetros internos","Canalizar a revisión técnica interna"))))</f>
        <v/>
      </c>
    </row>
    <row r="99">
      <c r="A99" s="13" t="n"/>
      <c r="B99" s="25" t="n"/>
      <c r="C99" s="13" t="n"/>
      <c r="D99" s="15" t="n"/>
      <c r="E99" s="15" t="n"/>
      <c r="F99" s="16" t="n"/>
      <c r="G99" s="17" t="n"/>
      <c r="H99" s="18" t="n"/>
      <c r="I99" s="18" t="n"/>
      <c r="J99" s="18" t="n"/>
      <c r="K99" s="19" t="n"/>
      <c r="L99" s="19" t="n"/>
      <c r="M99" s="19" t="n"/>
      <c r="N99" s="19" t="n"/>
      <c r="O99" s="19" t="n"/>
      <c r="P99" s="13" t="n"/>
      <c r="Q99" s="20">
        <f>IF(A99="","",IF(COUNTBLANK(A99:O99)=0,"Sí","No"))</f>
        <v/>
      </c>
      <c r="R99" s="20">
        <f>IF(A99="","",IF(Q99&lt;&gt;"Sí","Sin evaluar",IFERROR(IF(VLOOKUP(E99,'Parámetros'!$A$5:$G$20,7,FALSE)&lt;&gt;"Sí","Sin referencia",IF(AND(K99&lt;=VLOOKUP(E99,'Parámetros'!$A$5:$G$20,2,FALSE),L99&lt;=VLOOKUP(E99,'Parámetros'!$A$5:$G$20,3,FALSE),N99&lt;=VLOOKUP(E99,'Parámetros'!$A$5:$G$20,4,FALSE),O99&gt;=VLOOKUP(E99,'Parámetros'!$A$5:$G$20,5,FALSE),O99&lt;=VLOOKUP(E99,'Parámetros'!$A$5:$G$20,6,FALSE)),"Sí","No")),"Sin referencia")))</f>
        <v/>
      </c>
      <c r="S99" s="20">
        <f>IF(A99="","",IF(Q99&lt;&gt;"Sí","Incompleto",IF(R99="Sin referencia","Configurar referencia",IF(AND(H99="Sí",I99="Sí",J99="Sí",R99="Sí"),"Registro listo para decidir cita","Revisión técnica previa"))))</f>
        <v/>
      </c>
      <c r="T99" s="11">
        <f>IF(A99="","",IF(S99="Registro listo para decidir cita","Confirmar requisitos con el centro oficial",IF(S99="Incompleto","Completar captura",IF(S99="Configurar referencia","Completar parámetros internos","Canalizar a revisión técnica interna"))))</f>
        <v/>
      </c>
    </row>
    <row r="100">
      <c r="A100" s="13" t="n"/>
      <c r="B100" s="25" t="n"/>
      <c r="C100" s="13" t="n"/>
      <c r="D100" s="15" t="n"/>
      <c r="E100" s="15" t="n"/>
      <c r="F100" s="16" t="n"/>
      <c r="G100" s="17" t="n"/>
      <c r="H100" s="18" t="n"/>
      <c r="I100" s="18" t="n"/>
      <c r="J100" s="18" t="n"/>
      <c r="K100" s="19" t="n"/>
      <c r="L100" s="19" t="n"/>
      <c r="M100" s="19" t="n"/>
      <c r="N100" s="19" t="n"/>
      <c r="O100" s="19" t="n"/>
      <c r="P100" s="13" t="n"/>
      <c r="Q100" s="21">
        <f>IF(A100="","",IF(COUNTBLANK(A100:O100)=0,"Sí","No"))</f>
        <v/>
      </c>
      <c r="R100" s="21">
        <f>IF(A100="","",IF(Q100&lt;&gt;"Sí","Sin evaluar",IFERROR(IF(VLOOKUP(E100,'Parámetros'!$A$5:$G$20,7,FALSE)&lt;&gt;"Sí","Sin referencia",IF(AND(K100&lt;=VLOOKUP(E100,'Parámetros'!$A$5:$G$20,2,FALSE),L100&lt;=VLOOKUP(E100,'Parámetros'!$A$5:$G$20,3,FALSE),N100&lt;=VLOOKUP(E100,'Parámetros'!$A$5:$G$20,4,FALSE),O100&gt;=VLOOKUP(E100,'Parámetros'!$A$5:$G$20,5,FALSE),O100&lt;=VLOOKUP(E100,'Parámetros'!$A$5:$G$20,6,FALSE)),"Sí","No")),"Sin referencia")))</f>
        <v/>
      </c>
      <c r="S100" s="21">
        <f>IF(A100="","",IF(Q100&lt;&gt;"Sí","Incompleto",IF(R100="Sin referencia","Configurar referencia",IF(AND(H100="Sí",I100="Sí",J100="Sí",R100="Sí"),"Registro listo para decidir cita","Revisión técnica previa"))))</f>
        <v/>
      </c>
      <c r="T100" s="22">
        <f>IF(A100="","",IF(S100="Registro listo para decidir cita","Confirmar requisitos con el centro oficial",IF(S100="Incompleto","Completar captura",IF(S100="Configurar referencia","Completar parámetros internos","Canalizar a revisión técnica interna"))))</f>
        <v/>
      </c>
    </row>
    <row r="101">
      <c r="A101" s="13" t="n"/>
      <c r="B101" s="25" t="n"/>
      <c r="C101" s="13" t="n"/>
      <c r="D101" s="15" t="n"/>
      <c r="E101" s="15" t="n"/>
      <c r="F101" s="16" t="n"/>
      <c r="G101" s="17" t="n"/>
      <c r="H101" s="18" t="n"/>
      <c r="I101" s="18" t="n"/>
      <c r="J101" s="18" t="n"/>
      <c r="K101" s="19" t="n"/>
      <c r="L101" s="19" t="n"/>
      <c r="M101" s="19" t="n"/>
      <c r="N101" s="19" t="n"/>
      <c r="O101" s="19" t="n"/>
      <c r="P101" s="13" t="n"/>
      <c r="Q101" s="20">
        <f>IF(A101="","",IF(COUNTBLANK(A101:O101)=0,"Sí","No"))</f>
        <v/>
      </c>
      <c r="R101" s="20">
        <f>IF(A101="","",IF(Q101&lt;&gt;"Sí","Sin evaluar",IFERROR(IF(VLOOKUP(E101,'Parámetros'!$A$5:$G$20,7,FALSE)&lt;&gt;"Sí","Sin referencia",IF(AND(K101&lt;=VLOOKUP(E101,'Parámetros'!$A$5:$G$20,2,FALSE),L101&lt;=VLOOKUP(E101,'Parámetros'!$A$5:$G$20,3,FALSE),N101&lt;=VLOOKUP(E101,'Parámetros'!$A$5:$G$20,4,FALSE),O101&gt;=VLOOKUP(E101,'Parámetros'!$A$5:$G$20,5,FALSE),O101&lt;=VLOOKUP(E101,'Parámetros'!$A$5:$G$20,6,FALSE)),"Sí","No")),"Sin referencia")))</f>
        <v/>
      </c>
      <c r="S101" s="20">
        <f>IF(A101="","",IF(Q101&lt;&gt;"Sí","Incompleto",IF(R101="Sin referencia","Configurar referencia",IF(AND(H101="Sí",I101="Sí",J101="Sí",R101="Sí"),"Registro listo para decidir cita","Revisión técnica previa"))))</f>
        <v/>
      </c>
      <c r="T101" s="11">
        <f>IF(A101="","",IF(S101="Registro listo para decidir cita","Confirmar requisitos con el centro oficial",IF(S101="Incompleto","Completar captura",IF(S101="Configurar referencia","Completar parámetros internos","Canalizar a revisión técnica interna"))))</f>
        <v/>
      </c>
    </row>
    <row r="102">
      <c r="A102" s="13" t="n"/>
      <c r="B102" s="25" t="n"/>
      <c r="C102" s="13" t="n"/>
      <c r="D102" s="15" t="n"/>
      <c r="E102" s="15" t="n"/>
      <c r="F102" s="16" t="n"/>
      <c r="G102" s="17" t="n"/>
      <c r="H102" s="18" t="n"/>
      <c r="I102" s="18" t="n"/>
      <c r="J102" s="18" t="n"/>
      <c r="K102" s="19" t="n"/>
      <c r="L102" s="19" t="n"/>
      <c r="M102" s="19" t="n"/>
      <c r="N102" s="19" t="n"/>
      <c r="O102" s="19" t="n"/>
      <c r="P102" s="13" t="n"/>
      <c r="Q102" s="21">
        <f>IF(A102="","",IF(COUNTBLANK(A102:O102)=0,"Sí","No"))</f>
        <v/>
      </c>
      <c r="R102" s="21">
        <f>IF(A102="","",IF(Q102&lt;&gt;"Sí","Sin evaluar",IFERROR(IF(VLOOKUP(E102,'Parámetros'!$A$5:$G$20,7,FALSE)&lt;&gt;"Sí","Sin referencia",IF(AND(K102&lt;=VLOOKUP(E102,'Parámetros'!$A$5:$G$20,2,FALSE),L102&lt;=VLOOKUP(E102,'Parámetros'!$A$5:$G$20,3,FALSE),N102&lt;=VLOOKUP(E102,'Parámetros'!$A$5:$G$20,4,FALSE),O102&gt;=VLOOKUP(E102,'Parámetros'!$A$5:$G$20,5,FALSE),O102&lt;=VLOOKUP(E102,'Parámetros'!$A$5:$G$20,6,FALSE)),"Sí","No")),"Sin referencia")))</f>
        <v/>
      </c>
      <c r="S102" s="21">
        <f>IF(A102="","",IF(Q102&lt;&gt;"Sí","Incompleto",IF(R102="Sin referencia","Configurar referencia",IF(AND(H102="Sí",I102="Sí",J102="Sí",R102="Sí"),"Registro listo para decidir cita","Revisión técnica previa"))))</f>
        <v/>
      </c>
      <c r="T102" s="22">
        <f>IF(A102="","",IF(S102="Registro listo para decidir cita","Confirmar requisitos con el centro oficial",IF(S102="Incompleto","Completar captura",IF(S102="Configurar referencia","Completar parámetros internos","Canalizar a revisión técnica interna"))))</f>
        <v/>
      </c>
    </row>
    <row r="103">
      <c r="A103" s="13" t="n"/>
      <c r="B103" s="25" t="n"/>
      <c r="C103" s="13" t="n"/>
      <c r="D103" s="15" t="n"/>
      <c r="E103" s="15" t="n"/>
      <c r="F103" s="16" t="n"/>
      <c r="G103" s="17" t="n"/>
      <c r="H103" s="18" t="n"/>
      <c r="I103" s="18" t="n"/>
      <c r="J103" s="18" t="n"/>
      <c r="K103" s="19" t="n"/>
      <c r="L103" s="19" t="n"/>
      <c r="M103" s="19" t="n"/>
      <c r="N103" s="19" t="n"/>
      <c r="O103" s="19" t="n"/>
      <c r="P103" s="13" t="n"/>
      <c r="Q103" s="20">
        <f>IF(A103="","",IF(COUNTBLANK(A103:O103)=0,"Sí","No"))</f>
        <v/>
      </c>
      <c r="R103" s="20">
        <f>IF(A103="","",IF(Q103&lt;&gt;"Sí","Sin evaluar",IFERROR(IF(VLOOKUP(E103,'Parámetros'!$A$5:$G$20,7,FALSE)&lt;&gt;"Sí","Sin referencia",IF(AND(K103&lt;=VLOOKUP(E103,'Parámetros'!$A$5:$G$20,2,FALSE),L103&lt;=VLOOKUP(E103,'Parámetros'!$A$5:$G$20,3,FALSE),N103&lt;=VLOOKUP(E103,'Parámetros'!$A$5:$G$20,4,FALSE),O103&gt;=VLOOKUP(E103,'Parámetros'!$A$5:$G$20,5,FALSE),O103&lt;=VLOOKUP(E103,'Parámetros'!$A$5:$G$20,6,FALSE)),"Sí","No")),"Sin referencia")))</f>
        <v/>
      </c>
      <c r="S103" s="20">
        <f>IF(A103="","",IF(Q103&lt;&gt;"Sí","Incompleto",IF(R103="Sin referencia","Configurar referencia",IF(AND(H103="Sí",I103="Sí",J103="Sí",R103="Sí"),"Registro listo para decidir cita","Revisión técnica previa"))))</f>
        <v/>
      </c>
      <c r="T103" s="11">
        <f>IF(A103="","",IF(S103="Registro listo para decidir cita","Confirmar requisitos con el centro oficial",IF(S103="Incompleto","Completar captura",IF(S103="Configurar referencia","Completar parámetros internos","Canalizar a revisión técnica interna"))))</f>
        <v/>
      </c>
    </row>
    <row r="104">
      <c r="A104" s="13" t="n"/>
      <c r="B104" s="25" t="n"/>
      <c r="C104" s="13" t="n"/>
      <c r="D104" s="15" t="n"/>
      <c r="E104" s="15" t="n"/>
      <c r="F104" s="16" t="n"/>
      <c r="G104" s="17" t="n"/>
      <c r="H104" s="18" t="n"/>
      <c r="I104" s="18" t="n"/>
      <c r="J104" s="18" t="n"/>
      <c r="K104" s="19" t="n"/>
      <c r="L104" s="19" t="n"/>
      <c r="M104" s="19" t="n"/>
      <c r="N104" s="19" t="n"/>
      <c r="O104" s="19" t="n"/>
      <c r="P104" s="13" t="n"/>
      <c r="Q104" s="21">
        <f>IF(A104="","",IF(COUNTBLANK(A104:O104)=0,"Sí","No"))</f>
        <v/>
      </c>
      <c r="R104" s="21">
        <f>IF(A104="","",IF(Q104&lt;&gt;"Sí","Sin evaluar",IFERROR(IF(VLOOKUP(E104,'Parámetros'!$A$5:$G$20,7,FALSE)&lt;&gt;"Sí","Sin referencia",IF(AND(K104&lt;=VLOOKUP(E104,'Parámetros'!$A$5:$G$20,2,FALSE),L104&lt;=VLOOKUP(E104,'Parámetros'!$A$5:$G$20,3,FALSE),N104&lt;=VLOOKUP(E104,'Parámetros'!$A$5:$G$20,4,FALSE),O104&gt;=VLOOKUP(E104,'Parámetros'!$A$5:$G$20,5,FALSE),O104&lt;=VLOOKUP(E104,'Parámetros'!$A$5:$G$20,6,FALSE)),"Sí","No")),"Sin referencia")))</f>
        <v/>
      </c>
      <c r="S104" s="21">
        <f>IF(A104="","",IF(Q104&lt;&gt;"Sí","Incompleto",IF(R104="Sin referencia","Configurar referencia",IF(AND(H104="Sí",I104="Sí",J104="Sí",R104="Sí"),"Registro listo para decidir cita","Revisión técnica previa"))))</f>
        <v/>
      </c>
      <c r="T104" s="22">
        <f>IF(A104="","",IF(S104="Registro listo para decidir cita","Confirmar requisitos con el centro oficial",IF(S104="Incompleto","Completar captura",IF(S104="Configurar referencia","Completar parámetros internos","Canalizar a revisión técnica interna"))))</f>
        <v/>
      </c>
    </row>
    <row r="105">
      <c r="A105" s="13" t="n"/>
      <c r="B105" s="25" t="n"/>
      <c r="C105" s="13" t="n"/>
      <c r="D105" s="15" t="n"/>
      <c r="E105" s="15" t="n"/>
      <c r="F105" s="16" t="n"/>
      <c r="G105" s="17" t="n"/>
      <c r="H105" s="18" t="n"/>
      <c r="I105" s="18" t="n"/>
      <c r="J105" s="18" t="n"/>
      <c r="K105" s="19" t="n"/>
      <c r="L105" s="19" t="n"/>
      <c r="M105" s="19" t="n"/>
      <c r="N105" s="19" t="n"/>
      <c r="O105" s="19" t="n"/>
      <c r="P105" s="13" t="n"/>
      <c r="Q105" s="20">
        <f>IF(A105="","",IF(COUNTBLANK(A105:O105)=0,"Sí","No"))</f>
        <v/>
      </c>
      <c r="R105" s="20">
        <f>IF(A105="","",IF(Q105&lt;&gt;"Sí","Sin evaluar",IFERROR(IF(VLOOKUP(E105,'Parámetros'!$A$5:$G$20,7,FALSE)&lt;&gt;"Sí","Sin referencia",IF(AND(K105&lt;=VLOOKUP(E105,'Parámetros'!$A$5:$G$20,2,FALSE),L105&lt;=VLOOKUP(E105,'Parámetros'!$A$5:$G$20,3,FALSE),N105&lt;=VLOOKUP(E105,'Parámetros'!$A$5:$G$20,4,FALSE),O105&gt;=VLOOKUP(E105,'Parámetros'!$A$5:$G$20,5,FALSE),O105&lt;=VLOOKUP(E105,'Parámetros'!$A$5:$G$20,6,FALSE)),"Sí","No")),"Sin referencia")))</f>
        <v/>
      </c>
      <c r="S105" s="20">
        <f>IF(A105="","",IF(Q105&lt;&gt;"Sí","Incompleto",IF(R105="Sin referencia","Configurar referencia",IF(AND(H105="Sí",I105="Sí",J105="Sí",R105="Sí"),"Registro listo para decidir cita","Revisión técnica previa"))))</f>
        <v/>
      </c>
      <c r="T105" s="11">
        <f>IF(A105="","",IF(S105="Registro listo para decidir cita","Confirmar requisitos con el centro oficial",IF(S105="Incompleto","Completar captura",IF(S105="Configurar referencia","Completar parámetros internos","Canalizar a revisión técnica interna"))))</f>
        <v/>
      </c>
    </row>
    <row r="106">
      <c r="A106" s="13" t="n"/>
      <c r="B106" s="25" t="n"/>
      <c r="C106" s="13" t="n"/>
      <c r="D106" s="15" t="n"/>
      <c r="E106" s="15" t="n"/>
      <c r="F106" s="16" t="n"/>
      <c r="G106" s="17" t="n"/>
      <c r="H106" s="18" t="n"/>
      <c r="I106" s="18" t="n"/>
      <c r="J106" s="18" t="n"/>
      <c r="K106" s="19" t="n"/>
      <c r="L106" s="19" t="n"/>
      <c r="M106" s="19" t="n"/>
      <c r="N106" s="19" t="n"/>
      <c r="O106" s="19" t="n"/>
      <c r="P106" s="13" t="n"/>
      <c r="Q106" s="21">
        <f>IF(A106="","",IF(COUNTBLANK(A106:O106)=0,"Sí","No"))</f>
        <v/>
      </c>
      <c r="R106" s="21">
        <f>IF(A106="","",IF(Q106&lt;&gt;"Sí","Sin evaluar",IFERROR(IF(VLOOKUP(E106,'Parámetros'!$A$5:$G$20,7,FALSE)&lt;&gt;"Sí","Sin referencia",IF(AND(K106&lt;=VLOOKUP(E106,'Parámetros'!$A$5:$G$20,2,FALSE),L106&lt;=VLOOKUP(E106,'Parámetros'!$A$5:$G$20,3,FALSE),N106&lt;=VLOOKUP(E106,'Parámetros'!$A$5:$G$20,4,FALSE),O106&gt;=VLOOKUP(E106,'Parámetros'!$A$5:$G$20,5,FALSE),O106&lt;=VLOOKUP(E106,'Parámetros'!$A$5:$G$20,6,FALSE)),"Sí","No")),"Sin referencia")))</f>
        <v/>
      </c>
      <c r="S106" s="21">
        <f>IF(A106="","",IF(Q106&lt;&gt;"Sí","Incompleto",IF(R106="Sin referencia","Configurar referencia",IF(AND(H106="Sí",I106="Sí",J106="Sí",R106="Sí"),"Registro listo para decidir cita","Revisión técnica previa"))))</f>
        <v/>
      </c>
      <c r="T106" s="22">
        <f>IF(A106="","",IF(S106="Registro listo para decidir cita","Confirmar requisitos con el centro oficial",IF(S106="Incompleto","Completar captura",IF(S106="Configurar referencia","Completar parámetros internos","Canalizar a revisión técnica interna"))))</f>
        <v/>
      </c>
    </row>
    <row r="107">
      <c r="A107" s="13" t="n"/>
      <c r="B107" s="25" t="n"/>
      <c r="C107" s="13" t="n"/>
      <c r="D107" s="15" t="n"/>
      <c r="E107" s="15" t="n"/>
      <c r="F107" s="16" t="n"/>
      <c r="G107" s="17" t="n"/>
      <c r="H107" s="18" t="n"/>
      <c r="I107" s="18" t="n"/>
      <c r="J107" s="18" t="n"/>
      <c r="K107" s="19" t="n"/>
      <c r="L107" s="19" t="n"/>
      <c r="M107" s="19" t="n"/>
      <c r="N107" s="19" t="n"/>
      <c r="O107" s="19" t="n"/>
      <c r="P107" s="13" t="n"/>
      <c r="Q107" s="20">
        <f>IF(A107="","",IF(COUNTBLANK(A107:O107)=0,"Sí","No"))</f>
        <v/>
      </c>
      <c r="R107" s="20">
        <f>IF(A107="","",IF(Q107&lt;&gt;"Sí","Sin evaluar",IFERROR(IF(VLOOKUP(E107,'Parámetros'!$A$5:$G$20,7,FALSE)&lt;&gt;"Sí","Sin referencia",IF(AND(K107&lt;=VLOOKUP(E107,'Parámetros'!$A$5:$G$20,2,FALSE),L107&lt;=VLOOKUP(E107,'Parámetros'!$A$5:$G$20,3,FALSE),N107&lt;=VLOOKUP(E107,'Parámetros'!$A$5:$G$20,4,FALSE),O107&gt;=VLOOKUP(E107,'Parámetros'!$A$5:$G$20,5,FALSE),O107&lt;=VLOOKUP(E107,'Parámetros'!$A$5:$G$20,6,FALSE)),"Sí","No")),"Sin referencia")))</f>
        <v/>
      </c>
      <c r="S107" s="20">
        <f>IF(A107="","",IF(Q107&lt;&gt;"Sí","Incompleto",IF(R107="Sin referencia","Configurar referencia",IF(AND(H107="Sí",I107="Sí",J107="Sí",R107="Sí"),"Registro listo para decidir cita","Revisión técnica previa"))))</f>
        <v/>
      </c>
      <c r="T107" s="11">
        <f>IF(A107="","",IF(S107="Registro listo para decidir cita","Confirmar requisitos con el centro oficial",IF(S107="Incompleto","Completar captura",IF(S107="Configurar referencia","Completar parámetros internos","Canalizar a revisión técnica interna"))))</f>
        <v/>
      </c>
    </row>
    <row r="108">
      <c r="A108" s="13" t="n"/>
      <c r="B108" s="25" t="n"/>
      <c r="C108" s="13" t="n"/>
      <c r="D108" s="15" t="n"/>
      <c r="E108" s="15" t="n"/>
      <c r="F108" s="16" t="n"/>
      <c r="G108" s="17" t="n"/>
      <c r="H108" s="18" t="n"/>
      <c r="I108" s="18" t="n"/>
      <c r="J108" s="18" t="n"/>
      <c r="K108" s="19" t="n"/>
      <c r="L108" s="19" t="n"/>
      <c r="M108" s="19" t="n"/>
      <c r="N108" s="19" t="n"/>
      <c r="O108" s="19" t="n"/>
      <c r="P108" s="13" t="n"/>
      <c r="Q108" s="21">
        <f>IF(A108="","",IF(COUNTBLANK(A108:O108)=0,"Sí","No"))</f>
        <v/>
      </c>
      <c r="R108" s="21">
        <f>IF(A108="","",IF(Q108&lt;&gt;"Sí","Sin evaluar",IFERROR(IF(VLOOKUP(E108,'Parámetros'!$A$5:$G$20,7,FALSE)&lt;&gt;"Sí","Sin referencia",IF(AND(K108&lt;=VLOOKUP(E108,'Parámetros'!$A$5:$G$20,2,FALSE),L108&lt;=VLOOKUP(E108,'Parámetros'!$A$5:$G$20,3,FALSE),N108&lt;=VLOOKUP(E108,'Parámetros'!$A$5:$G$20,4,FALSE),O108&gt;=VLOOKUP(E108,'Parámetros'!$A$5:$G$20,5,FALSE),O108&lt;=VLOOKUP(E108,'Parámetros'!$A$5:$G$20,6,FALSE)),"Sí","No")),"Sin referencia")))</f>
        <v/>
      </c>
      <c r="S108" s="21">
        <f>IF(A108="","",IF(Q108&lt;&gt;"Sí","Incompleto",IF(R108="Sin referencia","Configurar referencia",IF(AND(H108="Sí",I108="Sí",J108="Sí",R108="Sí"),"Registro listo para decidir cita","Revisión técnica previa"))))</f>
        <v/>
      </c>
      <c r="T108" s="22">
        <f>IF(A108="","",IF(S108="Registro listo para decidir cita","Confirmar requisitos con el centro oficial",IF(S108="Incompleto","Completar captura",IF(S108="Configurar referencia","Completar parámetros internos","Canalizar a revisión técnica interna"))))</f>
        <v/>
      </c>
    </row>
    <row r="109">
      <c r="A109" s="13" t="n"/>
      <c r="B109" s="25" t="n"/>
      <c r="C109" s="13" t="n"/>
      <c r="D109" s="15" t="n"/>
      <c r="E109" s="15" t="n"/>
      <c r="F109" s="16" t="n"/>
      <c r="G109" s="17" t="n"/>
      <c r="H109" s="18" t="n"/>
      <c r="I109" s="18" t="n"/>
      <c r="J109" s="18" t="n"/>
      <c r="K109" s="19" t="n"/>
      <c r="L109" s="19" t="n"/>
      <c r="M109" s="19" t="n"/>
      <c r="N109" s="19" t="n"/>
      <c r="O109" s="19" t="n"/>
      <c r="P109" s="13" t="n"/>
      <c r="Q109" s="20">
        <f>IF(A109="","",IF(COUNTBLANK(A109:O109)=0,"Sí","No"))</f>
        <v/>
      </c>
      <c r="R109" s="20">
        <f>IF(A109="","",IF(Q109&lt;&gt;"Sí","Sin evaluar",IFERROR(IF(VLOOKUP(E109,'Parámetros'!$A$5:$G$20,7,FALSE)&lt;&gt;"Sí","Sin referencia",IF(AND(K109&lt;=VLOOKUP(E109,'Parámetros'!$A$5:$G$20,2,FALSE),L109&lt;=VLOOKUP(E109,'Parámetros'!$A$5:$G$20,3,FALSE),N109&lt;=VLOOKUP(E109,'Parámetros'!$A$5:$G$20,4,FALSE),O109&gt;=VLOOKUP(E109,'Parámetros'!$A$5:$G$20,5,FALSE),O109&lt;=VLOOKUP(E109,'Parámetros'!$A$5:$G$20,6,FALSE)),"Sí","No")),"Sin referencia")))</f>
        <v/>
      </c>
      <c r="S109" s="20">
        <f>IF(A109="","",IF(Q109&lt;&gt;"Sí","Incompleto",IF(R109="Sin referencia","Configurar referencia",IF(AND(H109="Sí",I109="Sí",J109="Sí",R109="Sí"),"Registro listo para decidir cita","Revisión técnica previa"))))</f>
        <v/>
      </c>
      <c r="T109" s="11">
        <f>IF(A109="","",IF(S109="Registro listo para decidir cita","Confirmar requisitos con el centro oficial",IF(S109="Incompleto","Completar captura",IF(S109="Configurar referencia","Completar parámetros internos","Canalizar a revisión técnica interna"))))</f>
        <v/>
      </c>
    </row>
    <row r="110">
      <c r="A110" s="13" t="n"/>
      <c r="B110" s="25" t="n"/>
      <c r="C110" s="13" t="n"/>
      <c r="D110" s="15" t="n"/>
      <c r="E110" s="15" t="n"/>
      <c r="F110" s="16" t="n"/>
      <c r="G110" s="17" t="n"/>
      <c r="H110" s="18" t="n"/>
      <c r="I110" s="18" t="n"/>
      <c r="J110" s="18" t="n"/>
      <c r="K110" s="19" t="n"/>
      <c r="L110" s="19" t="n"/>
      <c r="M110" s="19" t="n"/>
      <c r="N110" s="19" t="n"/>
      <c r="O110" s="19" t="n"/>
      <c r="P110" s="13" t="n"/>
      <c r="Q110" s="21">
        <f>IF(A110="","",IF(COUNTBLANK(A110:O110)=0,"Sí","No"))</f>
        <v/>
      </c>
      <c r="R110" s="21">
        <f>IF(A110="","",IF(Q110&lt;&gt;"Sí","Sin evaluar",IFERROR(IF(VLOOKUP(E110,'Parámetros'!$A$5:$G$20,7,FALSE)&lt;&gt;"Sí","Sin referencia",IF(AND(K110&lt;=VLOOKUP(E110,'Parámetros'!$A$5:$G$20,2,FALSE),L110&lt;=VLOOKUP(E110,'Parámetros'!$A$5:$G$20,3,FALSE),N110&lt;=VLOOKUP(E110,'Parámetros'!$A$5:$G$20,4,FALSE),O110&gt;=VLOOKUP(E110,'Parámetros'!$A$5:$G$20,5,FALSE),O110&lt;=VLOOKUP(E110,'Parámetros'!$A$5:$G$20,6,FALSE)),"Sí","No")),"Sin referencia")))</f>
        <v/>
      </c>
      <c r="S110" s="21">
        <f>IF(A110="","",IF(Q110&lt;&gt;"Sí","Incompleto",IF(R110="Sin referencia","Configurar referencia",IF(AND(H110="Sí",I110="Sí",J110="Sí",R110="Sí"),"Registro listo para decidir cita","Revisión técnica previa"))))</f>
        <v/>
      </c>
      <c r="T110" s="22">
        <f>IF(A110="","",IF(S110="Registro listo para decidir cita","Confirmar requisitos con el centro oficial",IF(S110="Incompleto","Completar captura",IF(S110="Configurar referencia","Completar parámetros internos","Canalizar a revisión técnica interna"))))</f>
        <v/>
      </c>
    </row>
    <row r="111">
      <c r="A111" s="13" t="n"/>
      <c r="B111" s="25" t="n"/>
      <c r="C111" s="13" t="n"/>
      <c r="D111" s="15" t="n"/>
      <c r="E111" s="15" t="n"/>
      <c r="F111" s="16" t="n"/>
      <c r="G111" s="17" t="n"/>
      <c r="H111" s="18" t="n"/>
      <c r="I111" s="18" t="n"/>
      <c r="J111" s="18" t="n"/>
      <c r="K111" s="19" t="n"/>
      <c r="L111" s="19" t="n"/>
      <c r="M111" s="19" t="n"/>
      <c r="N111" s="19" t="n"/>
      <c r="O111" s="19" t="n"/>
      <c r="P111" s="13" t="n"/>
      <c r="Q111" s="20">
        <f>IF(A111="","",IF(COUNTBLANK(A111:O111)=0,"Sí","No"))</f>
        <v/>
      </c>
      <c r="R111" s="20">
        <f>IF(A111="","",IF(Q111&lt;&gt;"Sí","Sin evaluar",IFERROR(IF(VLOOKUP(E111,'Parámetros'!$A$5:$G$20,7,FALSE)&lt;&gt;"Sí","Sin referencia",IF(AND(K111&lt;=VLOOKUP(E111,'Parámetros'!$A$5:$G$20,2,FALSE),L111&lt;=VLOOKUP(E111,'Parámetros'!$A$5:$G$20,3,FALSE),N111&lt;=VLOOKUP(E111,'Parámetros'!$A$5:$G$20,4,FALSE),O111&gt;=VLOOKUP(E111,'Parámetros'!$A$5:$G$20,5,FALSE),O111&lt;=VLOOKUP(E111,'Parámetros'!$A$5:$G$20,6,FALSE)),"Sí","No")),"Sin referencia")))</f>
        <v/>
      </c>
      <c r="S111" s="20">
        <f>IF(A111="","",IF(Q111&lt;&gt;"Sí","Incompleto",IF(R111="Sin referencia","Configurar referencia",IF(AND(H111="Sí",I111="Sí",J111="Sí",R111="Sí"),"Registro listo para decidir cita","Revisión técnica previa"))))</f>
        <v/>
      </c>
      <c r="T111" s="11">
        <f>IF(A111="","",IF(S111="Registro listo para decidir cita","Confirmar requisitos con el centro oficial",IF(S111="Incompleto","Completar captura",IF(S111="Configurar referencia","Completar parámetros internos","Canalizar a revisión técnica interna"))))</f>
        <v/>
      </c>
    </row>
    <row r="112">
      <c r="A112" s="13" t="n"/>
      <c r="B112" s="25" t="n"/>
      <c r="C112" s="13" t="n"/>
      <c r="D112" s="15" t="n"/>
      <c r="E112" s="15" t="n"/>
      <c r="F112" s="16" t="n"/>
      <c r="G112" s="17" t="n"/>
      <c r="H112" s="18" t="n"/>
      <c r="I112" s="18" t="n"/>
      <c r="J112" s="18" t="n"/>
      <c r="K112" s="19" t="n"/>
      <c r="L112" s="19" t="n"/>
      <c r="M112" s="19" t="n"/>
      <c r="N112" s="19" t="n"/>
      <c r="O112" s="19" t="n"/>
      <c r="P112" s="13" t="n"/>
      <c r="Q112" s="21">
        <f>IF(A112="","",IF(COUNTBLANK(A112:O112)=0,"Sí","No"))</f>
        <v/>
      </c>
      <c r="R112" s="21">
        <f>IF(A112="","",IF(Q112&lt;&gt;"Sí","Sin evaluar",IFERROR(IF(VLOOKUP(E112,'Parámetros'!$A$5:$G$20,7,FALSE)&lt;&gt;"Sí","Sin referencia",IF(AND(K112&lt;=VLOOKUP(E112,'Parámetros'!$A$5:$G$20,2,FALSE),L112&lt;=VLOOKUP(E112,'Parámetros'!$A$5:$G$20,3,FALSE),N112&lt;=VLOOKUP(E112,'Parámetros'!$A$5:$G$20,4,FALSE),O112&gt;=VLOOKUP(E112,'Parámetros'!$A$5:$G$20,5,FALSE),O112&lt;=VLOOKUP(E112,'Parámetros'!$A$5:$G$20,6,FALSE)),"Sí","No")),"Sin referencia")))</f>
        <v/>
      </c>
      <c r="S112" s="21">
        <f>IF(A112="","",IF(Q112&lt;&gt;"Sí","Incompleto",IF(R112="Sin referencia","Configurar referencia",IF(AND(H112="Sí",I112="Sí",J112="Sí",R112="Sí"),"Registro listo para decidir cita","Revisión técnica previa"))))</f>
        <v/>
      </c>
      <c r="T112" s="22">
        <f>IF(A112="","",IF(S112="Registro listo para decidir cita","Confirmar requisitos con el centro oficial",IF(S112="Incompleto","Completar captura",IF(S112="Configurar referencia","Completar parámetros internos","Canalizar a revisión técnica interna"))))</f>
        <v/>
      </c>
    </row>
    <row r="113">
      <c r="A113" s="13" t="n"/>
      <c r="B113" s="25" t="n"/>
      <c r="C113" s="13" t="n"/>
      <c r="D113" s="15" t="n"/>
      <c r="E113" s="15" t="n"/>
      <c r="F113" s="16" t="n"/>
      <c r="G113" s="17" t="n"/>
      <c r="H113" s="18" t="n"/>
      <c r="I113" s="18" t="n"/>
      <c r="J113" s="18" t="n"/>
      <c r="K113" s="19" t="n"/>
      <c r="L113" s="19" t="n"/>
      <c r="M113" s="19" t="n"/>
      <c r="N113" s="19" t="n"/>
      <c r="O113" s="19" t="n"/>
      <c r="P113" s="13" t="n"/>
      <c r="Q113" s="20">
        <f>IF(A113="","",IF(COUNTBLANK(A113:O113)=0,"Sí","No"))</f>
        <v/>
      </c>
      <c r="R113" s="20">
        <f>IF(A113="","",IF(Q113&lt;&gt;"Sí","Sin evaluar",IFERROR(IF(VLOOKUP(E113,'Parámetros'!$A$5:$G$20,7,FALSE)&lt;&gt;"Sí","Sin referencia",IF(AND(K113&lt;=VLOOKUP(E113,'Parámetros'!$A$5:$G$20,2,FALSE),L113&lt;=VLOOKUP(E113,'Parámetros'!$A$5:$G$20,3,FALSE),N113&lt;=VLOOKUP(E113,'Parámetros'!$A$5:$G$20,4,FALSE),O113&gt;=VLOOKUP(E113,'Parámetros'!$A$5:$G$20,5,FALSE),O113&lt;=VLOOKUP(E113,'Parámetros'!$A$5:$G$20,6,FALSE)),"Sí","No")),"Sin referencia")))</f>
        <v/>
      </c>
      <c r="S113" s="20">
        <f>IF(A113="","",IF(Q113&lt;&gt;"Sí","Incompleto",IF(R113="Sin referencia","Configurar referencia",IF(AND(H113="Sí",I113="Sí",J113="Sí",R113="Sí"),"Registro listo para decidir cita","Revisión técnica previa"))))</f>
        <v/>
      </c>
      <c r="T113" s="11">
        <f>IF(A113="","",IF(S113="Registro listo para decidir cita","Confirmar requisitos con el centro oficial",IF(S113="Incompleto","Completar captura",IF(S113="Configurar referencia","Completar parámetros internos","Canalizar a revisión técnica interna"))))</f>
        <v/>
      </c>
    </row>
    <row r="114">
      <c r="A114" s="13" t="n"/>
      <c r="B114" s="25" t="n"/>
      <c r="C114" s="13" t="n"/>
      <c r="D114" s="15" t="n"/>
      <c r="E114" s="15" t="n"/>
      <c r="F114" s="16" t="n"/>
      <c r="G114" s="17" t="n"/>
      <c r="H114" s="18" t="n"/>
      <c r="I114" s="18" t="n"/>
      <c r="J114" s="18" t="n"/>
      <c r="K114" s="19" t="n"/>
      <c r="L114" s="19" t="n"/>
      <c r="M114" s="19" t="n"/>
      <c r="N114" s="19" t="n"/>
      <c r="O114" s="19" t="n"/>
      <c r="P114" s="13" t="n"/>
      <c r="Q114" s="21">
        <f>IF(A114="","",IF(COUNTBLANK(A114:O114)=0,"Sí","No"))</f>
        <v/>
      </c>
      <c r="R114" s="21">
        <f>IF(A114="","",IF(Q114&lt;&gt;"Sí","Sin evaluar",IFERROR(IF(VLOOKUP(E114,'Parámetros'!$A$5:$G$20,7,FALSE)&lt;&gt;"Sí","Sin referencia",IF(AND(K114&lt;=VLOOKUP(E114,'Parámetros'!$A$5:$G$20,2,FALSE),L114&lt;=VLOOKUP(E114,'Parámetros'!$A$5:$G$20,3,FALSE),N114&lt;=VLOOKUP(E114,'Parámetros'!$A$5:$G$20,4,FALSE),O114&gt;=VLOOKUP(E114,'Parámetros'!$A$5:$G$20,5,FALSE),O114&lt;=VLOOKUP(E114,'Parámetros'!$A$5:$G$20,6,FALSE)),"Sí","No")),"Sin referencia")))</f>
        <v/>
      </c>
      <c r="S114" s="21">
        <f>IF(A114="","",IF(Q114&lt;&gt;"Sí","Incompleto",IF(R114="Sin referencia","Configurar referencia",IF(AND(H114="Sí",I114="Sí",J114="Sí",R114="Sí"),"Registro listo para decidir cita","Revisión técnica previa"))))</f>
        <v/>
      </c>
      <c r="T114" s="22">
        <f>IF(A114="","",IF(S114="Registro listo para decidir cita","Confirmar requisitos con el centro oficial",IF(S114="Incompleto","Completar captura",IF(S114="Configurar referencia","Completar parámetros internos","Canalizar a revisión técnica interna"))))</f>
        <v/>
      </c>
    </row>
    <row r="115">
      <c r="A115" s="13" t="n"/>
      <c r="B115" s="25" t="n"/>
      <c r="C115" s="13" t="n"/>
      <c r="D115" s="15" t="n"/>
      <c r="E115" s="15" t="n"/>
      <c r="F115" s="16" t="n"/>
      <c r="G115" s="17" t="n"/>
      <c r="H115" s="18" t="n"/>
      <c r="I115" s="18" t="n"/>
      <c r="J115" s="18" t="n"/>
      <c r="K115" s="19" t="n"/>
      <c r="L115" s="19" t="n"/>
      <c r="M115" s="19" t="n"/>
      <c r="N115" s="19" t="n"/>
      <c r="O115" s="19" t="n"/>
      <c r="P115" s="13" t="n"/>
      <c r="Q115" s="20">
        <f>IF(A115="","",IF(COUNTBLANK(A115:O115)=0,"Sí","No"))</f>
        <v/>
      </c>
      <c r="R115" s="20">
        <f>IF(A115="","",IF(Q115&lt;&gt;"Sí","Sin evaluar",IFERROR(IF(VLOOKUP(E115,'Parámetros'!$A$5:$G$20,7,FALSE)&lt;&gt;"Sí","Sin referencia",IF(AND(K115&lt;=VLOOKUP(E115,'Parámetros'!$A$5:$G$20,2,FALSE),L115&lt;=VLOOKUP(E115,'Parámetros'!$A$5:$G$20,3,FALSE),N115&lt;=VLOOKUP(E115,'Parámetros'!$A$5:$G$20,4,FALSE),O115&gt;=VLOOKUP(E115,'Parámetros'!$A$5:$G$20,5,FALSE),O115&lt;=VLOOKUP(E115,'Parámetros'!$A$5:$G$20,6,FALSE)),"Sí","No")),"Sin referencia")))</f>
        <v/>
      </c>
      <c r="S115" s="20">
        <f>IF(A115="","",IF(Q115&lt;&gt;"Sí","Incompleto",IF(R115="Sin referencia","Configurar referencia",IF(AND(H115="Sí",I115="Sí",J115="Sí",R115="Sí"),"Registro listo para decidir cita","Revisión técnica previa"))))</f>
        <v/>
      </c>
      <c r="T115" s="11">
        <f>IF(A115="","",IF(S115="Registro listo para decidir cita","Confirmar requisitos con el centro oficial",IF(S115="Incompleto","Completar captura",IF(S115="Configurar referencia","Completar parámetros internos","Canalizar a revisión técnica interna"))))</f>
        <v/>
      </c>
    </row>
    <row r="116">
      <c r="A116" s="13" t="n"/>
      <c r="B116" s="25" t="n"/>
      <c r="C116" s="13" t="n"/>
      <c r="D116" s="15" t="n"/>
      <c r="E116" s="15" t="n"/>
      <c r="F116" s="16" t="n"/>
      <c r="G116" s="17" t="n"/>
      <c r="H116" s="18" t="n"/>
      <c r="I116" s="18" t="n"/>
      <c r="J116" s="18" t="n"/>
      <c r="K116" s="19" t="n"/>
      <c r="L116" s="19" t="n"/>
      <c r="M116" s="19" t="n"/>
      <c r="N116" s="19" t="n"/>
      <c r="O116" s="19" t="n"/>
      <c r="P116" s="13" t="n"/>
      <c r="Q116" s="21">
        <f>IF(A116="","",IF(COUNTBLANK(A116:O116)=0,"Sí","No"))</f>
        <v/>
      </c>
      <c r="R116" s="21">
        <f>IF(A116="","",IF(Q116&lt;&gt;"Sí","Sin evaluar",IFERROR(IF(VLOOKUP(E116,'Parámetros'!$A$5:$G$20,7,FALSE)&lt;&gt;"Sí","Sin referencia",IF(AND(K116&lt;=VLOOKUP(E116,'Parámetros'!$A$5:$G$20,2,FALSE),L116&lt;=VLOOKUP(E116,'Parámetros'!$A$5:$G$20,3,FALSE),N116&lt;=VLOOKUP(E116,'Parámetros'!$A$5:$G$20,4,FALSE),O116&gt;=VLOOKUP(E116,'Parámetros'!$A$5:$G$20,5,FALSE),O116&lt;=VLOOKUP(E116,'Parámetros'!$A$5:$G$20,6,FALSE)),"Sí","No")),"Sin referencia")))</f>
        <v/>
      </c>
      <c r="S116" s="21">
        <f>IF(A116="","",IF(Q116&lt;&gt;"Sí","Incompleto",IF(R116="Sin referencia","Configurar referencia",IF(AND(H116="Sí",I116="Sí",J116="Sí",R116="Sí"),"Registro listo para decidir cita","Revisión técnica previa"))))</f>
        <v/>
      </c>
      <c r="T116" s="22">
        <f>IF(A116="","",IF(S116="Registro listo para decidir cita","Confirmar requisitos con el centro oficial",IF(S116="Incompleto","Completar captura",IF(S116="Configurar referencia","Completar parámetros internos","Canalizar a revisión técnica interna"))))</f>
        <v/>
      </c>
    </row>
    <row r="117">
      <c r="A117" s="13" t="n"/>
      <c r="B117" s="25" t="n"/>
      <c r="C117" s="13" t="n"/>
      <c r="D117" s="15" t="n"/>
      <c r="E117" s="15" t="n"/>
      <c r="F117" s="16" t="n"/>
      <c r="G117" s="17" t="n"/>
      <c r="H117" s="18" t="n"/>
      <c r="I117" s="18" t="n"/>
      <c r="J117" s="18" t="n"/>
      <c r="K117" s="19" t="n"/>
      <c r="L117" s="19" t="n"/>
      <c r="M117" s="19" t="n"/>
      <c r="N117" s="19" t="n"/>
      <c r="O117" s="19" t="n"/>
      <c r="P117" s="13" t="n"/>
      <c r="Q117" s="20">
        <f>IF(A117="","",IF(COUNTBLANK(A117:O117)=0,"Sí","No"))</f>
        <v/>
      </c>
      <c r="R117" s="20">
        <f>IF(A117="","",IF(Q117&lt;&gt;"Sí","Sin evaluar",IFERROR(IF(VLOOKUP(E117,'Parámetros'!$A$5:$G$20,7,FALSE)&lt;&gt;"Sí","Sin referencia",IF(AND(K117&lt;=VLOOKUP(E117,'Parámetros'!$A$5:$G$20,2,FALSE),L117&lt;=VLOOKUP(E117,'Parámetros'!$A$5:$G$20,3,FALSE),N117&lt;=VLOOKUP(E117,'Parámetros'!$A$5:$G$20,4,FALSE),O117&gt;=VLOOKUP(E117,'Parámetros'!$A$5:$G$20,5,FALSE),O117&lt;=VLOOKUP(E117,'Parámetros'!$A$5:$G$20,6,FALSE)),"Sí","No")),"Sin referencia")))</f>
        <v/>
      </c>
      <c r="S117" s="20">
        <f>IF(A117="","",IF(Q117&lt;&gt;"Sí","Incompleto",IF(R117="Sin referencia","Configurar referencia",IF(AND(H117="Sí",I117="Sí",J117="Sí",R117="Sí"),"Registro listo para decidir cita","Revisión técnica previa"))))</f>
        <v/>
      </c>
      <c r="T117" s="11">
        <f>IF(A117="","",IF(S117="Registro listo para decidir cita","Confirmar requisitos con el centro oficial",IF(S117="Incompleto","Completar captura",IF(S117="Configurar referencia","Completar parámetros internos","Canalizar a revisión técnica interna"))))</f>
        <v/>
      </c>
    </row>
    <row r="118">
      <c r="A118" s="13" t="n"/>
      <c r="B118" s="25" t="n"/>
      <c r="C118" s="13" t="n"/>
      <c r="D118" s="15" t="n"/>
      <c r="E118" s="15" t="n"/>
      <c r="F118" s="16" t="n"/>
      <c r="G118" s="17" t="n"/>
      <c r="H118" s="18" t="n"/>
      <c r="I118" s="18" t="n"/>
      <c r="J118" s="18" t="n"/>
      <c r="K118" s="19" t="n"/>
      <c r="L118" s="19" t="n"/>
      <c r="M118" s="19" t="n"/>
      <c r="N118" s="19" t="n"/>
      <c r="O118" s="19" t="n"/>
      <c r="P118" s="13" t="n"/>
      <c r="Q118" s="21">
        <f>IF(A118="","",IF(COUNTBLANK(A118:O118)=0,"Sí","No"))</f>
        <v/>
      </c>
      <c r="R118" s="21">
        <f>IF(A118="","",IF(Q118&lt;&gt;"Sí","Sin evaluar",IFERROR(IF(VLOOKUP(E118,'Parámetros'!$A$5:$G$20,7,FALSE)&lt;&gt;"Sí","Sin referencia",IF(AND(K118&lt;=VLOOKUP(E118,'Parámetros'!$A$5:$G$20,2,FALSE),L118&lt;=VLOOKUP(E118,'Parámetros'!$A$5:$G$20,3,FALSE),N118&lt;=VLOOKUP(E118,'Parámetros'!$A$5:$G$20,4,FALSE),O118&gt;=VLOOKUP(E118,'Parámetros'!$A$5:$G$20,5,FALSE),O118&lt;=VLOOKUP(E118,'Parámetros'!$A$5:$G$20,6,FALSE)),"Sí","No")),"Sin referencia")))</f>
        <v/>
      </c>
      <c r="S118" s="21">
        <f>IF(A118="","",IF(Q118&lt;&gt;"Sí","Incompleto",IF(R118="Sin referencia","Configurar referencia",IF(AND(H118="Sí",I118="Sí",J118="Sí",R118="Sí"),"Registro listo para decidir cita","Revisión técnica previa"))))</f>
        <v/>
      </c>
      <c r="T118" s="22">
        <f>IF(A118="","",IF(S118="Registro listo para decidir cita","Confirmar requisitos con el centro oficial",IF(S118="Incompleto","Completar captura",IF(S118="Configurar referencia","Completar parámetros internos","Canalizar a revisión técnica interna"))))</f>
        <v/>
      </c>
    </row>
    <row r="119">
      <c r="A119" s="13" t="n"/>
      <c r="B119" s="25" t="n"/>
      <c r="C119" s="13" t="n"/>
      <c r="D119" s="15" t="n"/>
      <c r="E119" s="15" t="n"/>
      <c r="F119" s="16" t="n"/>
      <c r="G119" s="17" t="n"/>
      <c r="H119" s="18" t="n"/>
      <c r="I119" s="18" t="n"/>
      <c r="J119" s="18" t="n"/>
      <c r="K119" s="19" t="n"/>
      <c r="L119" s="19" t="n"/>
      <c r="M119" s="19" t="n"/>
      <c r="N119" s="19" t="n"/>
      <c r="O119" s="19" t="n"/>
      <c r="P119" s="13" t="n"/>
      <c r="Q119" s="20">
        <f>IF(A119="","",IF(COUNTBLANK(A119:O119)=0,"Sí","No"))</f>
        <v/>
      </c>
      <c r="R119" s="20">
        <f>IF(A119="","",IF(Q119&lt;&gt;"Sí","Sin evaluar",IFERROR(IF(VLOOKUP(E119,'Parámetros'!$A$5:$G$20,7,FALSE)&lt;&gt;"Sí","Sin referencia",IF(AND(K119&lt;=VLOOKUP(E119,'Parámetros'!$A$5:$G$20,2,FALSE),L119&lt;=VLOOKUP(E119,'Parámetros'!$A$5:$G$20,3,FALSE),N119&lt;=VLOOKUP(E119,'Parámetros'!$A$5:$G$20,4,FALSE),O119&gt;=VLOOKUP(E119,'Parámetros'!$A$5:$G$20,5,FALSE),O119&lt;=VLOOKUP(E119,'Parámetros'!$A$5:$G$20,6,FALSE)),"Sí","No")),"Sin referencia")))</f>
        <v/>
      </c>
      <c r="S119" s="20">
        <f>IF(A119="","",IF(Q119&lt;&gt;"Sí","Incompleto",IF(R119="Sin referencia","Configurar referencia",IF(AND(H119="Sí",I119="Sí",J119="Sí",R119="Sí"),"Registro listo para decidir cita","Revisión técnica previa"))))</f>
        <v/>
      </c>
      <c r="T119" s="11">
        <f>IF(A119="","",IF(S119="Registro listo para decidir cita","Confirmar requisitos con el centro oficial",IF(S119="Incompleto","Completar captura",IF(S119="Configurar referencia","Completar parámetros internos","Canalizar a revisión técnica interna"))))</f>
        <v/>
      </c>
    </row>
    <row r="120">
      <c r="A120" s="13" t="n"/>
      <c r="B120" s="25" t="n"/>
      <c r="C120" s="13" t="n"/>
      <c r="D120" s="15" t="n"/>
      <c r="E120" s="15" t="n"/>
      <c r="F120" s="16" t="n"/>
      <c r="G120" s="17" t="n"/>
      <c r="H120" s="18" t="n"/>
      <c r="I120" s="18" t="n"/>
      <c r="J120" s="18" t="n"/>
      <c r="K120" s="19" t="n"/>
      <c r="L120" s="19" t="n"/>
      <c r="M120" s="19" t="n"/>
      <c r="N120" s="19" t="n"/>
      <c r="O120" s="19" t="n"/>
      <c r="P120" s="13" t="n"/>
      <c r="Q120" s="21">
        <f>IF(A120="","",IF(COUNTBLANK(A120:O120)=0,"Sí","No"))</f>
        <v/>
      </c>
      <c r="R120" s="21">
        <f>IF(A120="","",IF(Q120&lt;&gt;"Sí","Sin evaluar",IFERROR(IF(VLOOKUP(E120,'Parámetros'!$A$5:$G$20,7,FALSE)&lt;&gt;"Sí","Sin referencia",IF(AND(K120&lt;=VLOOKUP(E120,'Parámetros'!$A$5:$G$20,2,FALSE),L120&lt;=VLOOKUP(E120,'Parámetros'!$A$5:$G$20,3,FALSE),N120&lt;=VLOOKUP(E120,'Parámetros'!$A$5:$G$20,4,FALSE),O120&gt;=VLOOKUP(E120,'Parámetros'!$A$5:$G$20,5,FALSE),O120&lt;=VLOOKUP(E120,'Parámetros'!$A$5:$G$20,6,FALSE)),"Sí","No")),"Sin referencia")))</f>
        <v/>
      </c>
      <c r="S120" s="21">
        <f>IF(A120="","",IF(Q120&lt;&gt;"Sí","Incompleto",IF(R120="Sin referencia","Configurar referencia",IF(AND(H120="Sí",I120="Sí",J120="Sí",R120="Sí"),"Registro listo para decidir cita","Revisión técnica previa"))))</f>
        <v/>
      </c>
      <c r="T120" s="22">
        <f>IF(A120="","",IF(S120="Registro listo para decidir cita","Confirmar requisitos con el centro oficial",IF(S120="Incompleto","Completar captura",IF(S120="Configurar referencia","Completar parámetros internos","Canalizar a revisión técnica interna"))))</f>
        <v/>
      </c>
    </row>
    <row r="121">
      <c r="A121" s="13" t="n"/>
      <c r="B121" s="25" t="n"/>
      <c r="C121" s="13" t="n"/>
      <c r="D121" s="15" t="n"/>
      <c r="E121" s="15" t="n"/>
      <c r="F121" s="16" t="n"/>
      <c r="G121" s="17" t="n"/>
      <c r="H121" s="18" t="n"/>
      <c r="I121" s="18" t="n"/>
      <c r="J121" s="18" t="n"/>
      <c r="K121" s="19" t="n"/>
      <c r="L121" s="19" t="n"/>
      <c r="M121" s="19" t="n"/>
      <c r="N121" s="19" t="n"/>
      <c r="O121" s="19" t="n"/>
      <c r="P121" s="13" t="n"/>
      <c r="Q121" s="20">
        <f>IF(A121="","",IF(COUNTBLANK(A121:O121)=0,"Sí","No"))</f>
        <v/>
      </c>
      <c r="R121" s="20">
        <f>IF(A121="","",IF(Q121&lt;&gt;"Sí","Sin evaluar",IFERROR(IF(VLOOKUP(E121,'Parámetros'!$A$5:$G$20,7,FALSE)&lt;&gt;"Sí","Sin referencia",IF(AND(K121&lt;=VLOOKUP(E121,'Parámetros'!$A$5:$G$20,2,FALSE),L121&lt;=VLOOKUP(E121,'Parámetros'!$A$5:$G$20,3,FALSE),N121&lt;=VLOOKUP(E121,'Parámetros'!$A$5:$G$20,4,FALSE),O121&gt;=VLOOKUP(E121,'Parámetros'!$A$5:$G$20,5,FALSE),O121&lt;=VLOOKUP(E121,'Parámetros'!$A$5:$G$20,6,FALSE)),"Sí","No")),"Sin referencia")))</f>
        <v/>
      </c>
      <c r="S121" s="20">
        <f>IF(A121="","",IF(Q121&lt;&gt;"Sí","Incompleto",IF(R121="Sin referencia","Configurar referencia",IF(AND(H121="Sí",I121="Sí",J121="Sí",R121="Sí"),"Registro listo para decidir cita","Revisión técnica previa"))))</f>
        <v/>
      </c>
      <c r="T121" s="11">
        <f>IF(A121="","",IF(S121="Registro listo para decidir cita","Confirmar requisitos con el centro oficial",IF(S121="Incompleto","Completar captura",IF(S121="Configurar referencia","Completar parámetros internos","Canalizar a revisión técnica interna"))))</f>
        <v/>
      </c>
    </row>
    <row r="122">
      <c r="A122" s="13" t="n"/>
      <c r="B122" s="25" t="n"/>
      <c r="C122" s="13" t="n"/>
      <c r="D122" s="15" t="n"/>
      <c r="E122" s="15" t="n"/>
      <c r="F122" s="16" t="n"/>
      <c r="G122" s="17" t="n"/>
      <c r="H122" s="18" t="n"/>
      <c r="I122" s="18" t="n"/>
      <c r="J122" s="18" t="n"/>
      <c r="K122" s="19" t="n"/>
      <c r="L122" s="19" t="n"/>
      <c r="M122" s="19" t="n"/>
      <c r="N122" s="19" t="n"/>
      <c r="O122" s="19" t="n"/>
      <c r="P122" s="13" t="n"/>
      <c r="Q122" s="21">
        <f>IF(A122="","",IF(COUNTBLANK(A122:O122)=0,"Sí","No"))</f>
        <v/>
      </c>
      <c r="R122" s="21">
        <f>IF(A122="","",IF(Q122&lt;&gt;"Sí","Sin evaluar",IFERROR(IF(VLOOKUP(E122,'Parámetros'!$A$5:$G$20,7,FALSE)&lt;&gt;"Sí","Sin referencia",IF(AND(K122&lt;=VLOOKUP(E122,'Parámetros'!$A$5:$G$20,2,FALSE),L122&lt;=VLOOKUP(E122,'Parámetros'!$A$5:$G$20,3,FALSE),N122&lt;=VLOOKUP(E122,'Parámetros'!$A$5:$G$20,4,FALSE),O122&gt;=VLOOKUP(E122,'Parámetros'!$A$5:$G$20,5,FALSE),O122&lt;=VLOOKUP(E122,'Parámetros'!$A$5:$G$20,6,FALSE)),"Sí","No")),"Sin referencia")))</f>
        <v/>
      </c>
      <c r="S122" s="21">
        <f>IF(A122="","",IF(Q122&lt;&gt;"Sí","Incompleto",IF(R122="Sin referencia","Configurar referencia",IF(AND(H122="Sí",I122="Sí",J122="Sí",R122="Sí"),"Registro listo para decidir cita","Revisión técnica previa"))))</f>
        <v/>
      </c>
      <c r="T122" s="22">
        <f>IF(A122="","",IF(S122="Registro listo para decidir cita","Confirmar requisitos con el centro oficial",IF(S122="Incompleto","Completar captura",IF(S122="Configurar referencia","Completar parámetros internos","Canalizar a revisión técnica interna"))))</f>
        <v/>
      </c>
    </row>
    <row r="123">
      <c r="A123" s="13" t="n"/>
      <c r="B123" s="25" t="n"/>
      <c r="C123" s="13" t="n"/>
      <c r="D123" s="15" t="n"/>
      <c r="E123" s="15" t="n"/>
      <c r="F123" s="16" t="n"/>
      <c r="G123" s="17" t="n"/>
      <c r="H123" s="18" t="n"/>
      <c r="I123" s="18" t="n"/>
      <c r="J123" s="18" t="n"/>
      <c r="K123" s="19" t="n"/>
      <c r="L123" s="19" t="n"/>
      <c r="M123" s="19" t="n"/>
      <c r="N123" s="19" t="n"/>
      <c r="O123" s="19" t="n"/>
      <c r="P123" s="13" t="n"/>
      <c r="Q123" s="20">
        <f>IF(A123="","",IF(COUNTBLANK(A123:O123)=0,"Sí","No"))</f>
        <v/>
      </c>
      <c r="R123" s="20">
        <f>IF(A123="","",IF(Q123&lt;&gt;"Sí","Sin evaluar",IFERROR(IF(VLOOKUP(E123,'Parámetros'!$A$5:$G$20,7,FALSE)&lt;&gt;"Sí","Sin referencia",IF(AND(K123&lt;=VLOOKUP(E123,'Parámetros'!$A$5:$G$20,2,FALSE),L123&lt;=VLOOKUP(E123,'Parámetros'!$A$5:$G$20,3,FALSE),N123&lt;=VLOOKUP(E123,'Parámetros'!$A$5:$G$20,4,FALSE),O123&gt;=VLOOKUP(E123,'Parámetros'!$A$5:$G$20,5,FALSE),O123&lt;=VLOOKUP(E123,'Parámetros'!$A$5:$G$20,6,FALSE)),"Sí","No")),"Sin referencia")))</f>
        <v/>
      </c>
      <c r="S123" s="20">
        <f>IF(A123="","",IF(Q123&lt;&gt;"Sí","Incompleto",IF(R123="Sin referencia","Configurar referencia",IF(AND(H123="Sí",I123="Sí",J123="Sí",R123="Sí"),"Registro listo para decidir cita","Revisión técnica previa"))))</f>
        <v/>
      </c>
      <c r="T123" s="11">
        <f>IF(A123="","",IF(S123="Registro listo para decidir cita","Confirmar requisitos con el centro oficial",IF(S123="Incompleto","Completar captura",IF(S123="Configurar referencia","Completar parámetros internos","Canalizar a revisión técnica interna"))))</f>
        <v/>
      </c>
    </row>
    <row r="124">
      <c r="A124" s="13" t="n"/>
      <c r="B124" s="25" t="n"/>
      <c r="C124" s="13" t="n"/>
      <c r="D124" s="15" t="n"/>
      <c r="E124" s="15" t="n"/>
      <c r="F124" s="16" t="n"/>
      <c r="G124" s="17" t="n"/>
      <c r="H124" s="18" t="n"/>
      <c r="I124" s="18" t="n"/>
      <c r="J124" s="18" t="n"/>
      <c r="K124" s="19" t="n"/>
      <c r="L124" s="19" t="n"/>
      <c r="M124" s="19" t="n"/>
      <c r="N124" s="19" t="n"/>
      <c r="O124" s="19" t="n"/>
      <c r="P124" s="13" t="n"/>
      <c r="Q124" s="21">
        <f>IF(A124="","",IF(COUNTBLANK(A124:O124)=0,"Sí","No"))</f>
        <v/>
      </c>
      <c r="R124" s="21">
        <f>IF(A124="","",IF(Q124&lt;&gt;"Sí","Sin evaluar",IFERROR(IF(VLOOKUP(E124,'Parámetros'!$A$5:$G$20,7,FALSE)&lt;&gt;"Sí","Sin referencia",IF(AND(K124&lt;=VLOOKUP(E124,'Parámetros'!$A$5:$G$20,2,FALSE),L124&lt;=VLOOKUP(E124,'Parámetros'!$A$5:$G$20,3,FALSE),N124&lt;=VLOOKUP(E124,'Parámetros'!$A$5:$G$20,4,FALSE),O124&gt;=VLOOKUP(E124,'Parámetros'!$A$5:$G$20,5,FALSE),O124&lt;=VLOOKUP(E124,'Parámetros'!$A$5:$G$20,6,FALSE)),"Sí","No")),"Sin referencia")))</f>
        <v/>
      </c>
      <c r="S124" s="21">
        <f>IF(A124="","",IF(Q124&lt;&gt;"Sí","Incompleto",IF(R124="Sin referencia","Configurar referencia",IF(AND(H124="Sí",I124="Sí",J124="Sí",R124="Sí"),"Registro listo para decidir cita","Revisión técnica previa"))))</f>
        <v/>
      </c>
      <c r="T124" s="22">
        <f>IF(A124="","",IF(S124="Registro listo para decidir cita","Confirmar requisitos con el centro oficial",IF(S124="Incompleto","Completar captura",IF(S124="Configurar referencia","Completar parámetros internos","Canalizar a revisión técnica interna"))))</f>
        <v/>
      </c>
    </row>
    <row r="125">
      <c r="A125" s="13" t="n"/>
      <c r="B125" s="25" t="n"/>
      <c r="C125" s="13" t="n"/>
      <c r="D125" s="15" t="n"/>
      <c r="E125" s="15" t="n"/>
      <c r="F125" s="16" t="n"/>
      <c r="G125" s="17" t="n"/>
      <c r="H125" s="18" t="n"/>
      <c r="I125" s="18" t="n"/>
      <c r="J125" s="18" t="n"/>
      <c r="K125" s="19" t="n"/>
      <c r="L125" s="19" t="n"/>
      <c r="M125" s="19" t="n"/>
      <c r="N125" s="19" t="n"/>
      <c r="O125" s="19" t="n"/>
      <c r="P125" s="13" t="n"/>
      <c r="Q125" s="20">
        <f>IF(A125="","",IF(COUNTBLANK(A125:O125)=0,"Sí","No"))</f>
        <v/>
      </c>
      <c r="R125" s="20">
        <f>IF(A125="","",IF(Q125&lt;&gt;"Sí","Sin evaluar",IFERROR(IF(VLOOKUP(E125,'Parámetros'!$A$5:$G$20,7,FALSE)&lt;&gt;"Sí","Sin referencia",IF(AND(K125&lt;=VLOOKUP(E125,'Parámetros'!$A$5:$G$20,2,FALSE),L125&lt;=VLOOKUP(E125,'Parámetros'!$A$5:$G$20,3,FALSE),N125&lt;=VLOOKUP(E125,'Parámetros'!$A$5:$G$20,4,FALSE),O125&gt;=VLOOKUP(E125,'Parámetros'!$A$5:$G$20,5,FALSE),O125&lt;=VLOOKUP(E125,'Parámetros'!$A$5:$G$20,6,FALSE)),"Sí","No")),"Sin referencia")))</f>
        <v/>
      </c>
      <c r="S125" s="20">
        <f>IF(A125="","",IF(Q125&lt;&gt;"Sí","Incompleto",IF(R125="Sin referencia","Configurar referencia",IF(AND(H125="Sí",I125="Sí",J125="Sí",R125="Sí"),"Registro listo para decidir cita","Revisión técnica previa"))))</f>
        <v/>
      </c>
      <c r="T125" s="11">
        <f>IF(A125="","",IF(S125="Registro listo para decidir cita","Confirmar requisitos con el centro oficial",IF(S125="Incompleto","Completar captura",IF(S125="Configurar referencia","Completar parámetros internos","Canalizar a revisión técnica interna"))))</f>
        <v/>
      </c>
    </row>
    <row r="126">
      <c r="A126" s="13" t="n"/>
      <c r="B126" s="25" t="n"/>
      <c r="C126" s="13" t="n"/>
      <c r="D126" s="15" t="n"/>
      <c r="E126" s="15" t="n"/>
      <c r="F126" s="16" t="n"/>
      <c r="G126" s="17" t="n"/>
      <c r="H126" s="18" t="n"/>
      <c r="I126" s="18" t="n"/>
      <c r="J126" s="18" t="n"/>
      <c r="K126" s="19" t="n"/>
      <c r="L126" s="19" t="n"/>
      <c r="M126" s="19" t="n"/>
      <c r="N126" s="19" t="n"/>
      <c r="O126" s="19" t="n"/>
      <c r="P126" s="13" t="n"/>
      <c r="Q126" s="21">
        <f>IF(A126="","",IF(COUNTBLANK(A126:O126)=0,"Sí","No"))</f>
        <v/>
      </c>
      <c r="R126" s="21">
        <f>IF(A126="","",IF(Q126&lt;&gt;"Sí","Sin evaluar",IFERROR(IF(VLOOKUP(E126,'Parámetros'!$A$5:$G$20,7,FALSE)&lt;&gt;"Sí","Sin referencia",IF(AND(K126&lt;=VLOOKUP(E126,'Parámetros'!$A$5:$G$20,2,FALSE),L126&lt;=VLOOKUP(E126,'Parámetros'!$A$5:$G$20,3,FALSE),N126&lt;=VLOOKUP(E126,'Parámetros'!$A$5:$G$20,4,FALSE),O126&gt;=VLOOKUP(E126,'Parámetros'!$A$5:$G$20,5,FALSE),O126&lt;=VLOOKUP(E126,'Parámetros'!$A$5:$G$20,6,FALSE)),"Sí","No")),"Sin referencia")))</f>
        <v/>
      </c>
      <c r="S126" s="21">
        <f>IF(A126="","",IF(Q126&lt;&gt;"Sí","Incompleto",IF(R126="Sin referencia","Configurar referencia",IF(AND(H126="Sí",I126="Sí",J126="Sí",R126="Sí"),"Registro listo para decidir cita","Revisión técnica previa"))))</f>
        <v/>
      </c>
      <c r="T126" s="22">
        <f>IF(A126="","",IF(S126="Registro listo para decidir cita","Confirmar requisitos con el centro oficial",IF(S126="Incompleto","Completar captura",IF(S126="Configurar referencia","Completar parámetros internos","Canalizar a revisión técnica interna"))))</f>
        <v/>
      </c>
    </row>
    <row r="127">
      <c r="A127" s="13" t="n"/>
      <c r="B127" s="25" t="n"/>
      <c r="C127" s="13" t="n"/>
      <c r="D127" s="15" t="n"/>
      <c r="E127" s="15" t="n"/>
      <c r="F127" s="16" t="n"/>
      <c r="G127" s="17" t="n"/>
      <c r="H127" s="18" t="n"/>
      <c r="I127" s="18" t="n"/>
      <c r="J127" s="18" t="n"/>
      <c r="K127" s="19" t="n"/>
      <c r="L127" s="19" t="n"/>
      <c r="M127" s="19" t="n"/>
      <c r="N127" s="19" t="n"/>
      <c r="O127" s="19" t="n"/>
      <c r="P127" s="13" t="n"/>
      <c r="Q127" s="20">
        <f>IF(A127="","",IF(COUNTBLANK(A127:O127)=0,"Sí","No"))</f>
        <v/>
      </c>
      <c r="R127" s="20">
        <f>IF(A127="","",IF(Q127&lt;&gt;"Sí","Sin evaluar",IFERROR(IF(VLOOKUP(E127,'Parámetros'!$A$5:$G$20,7,FALSE)&lt;&gt;"Sí","Sin referencia",IF(AND(K127&lt;=VLOOKUP(E127,'Parámetros'!$A$5:$G$20,2,FALSE),L127&lt;=VLOOKUP(E127,'Parámetros'!$A$5:$G$20,3,FALSE),N127&lt;=VLOOKUP(E127,'Parámetros'!$A$5:$G$20,4,FALSE),O127&gt;=VLOOKUP(E127,'Parámetros'!$A$5:$G$20,5,FALSE),O127&lt;=VLOOKUP(E127,'Parámetros'!$A$5:$G$20,6,FALSE)),"Sí","No")),"Sin referencia")))</f>
        <v/>
      </c>
      <c r="S127" s="20">
        <f>IF(A127="","",IF(Q127&lt;&gt;"Sí","Incompleto",IF(R127="Sin referencia","Configurar referencia",IF(AND(H127="Sí",I127="Sí",J127="Sí",R127="Sí"),"Registro listo para decidir cita","Revisión técnica previa"))))</f>
        <v/>
      </c>
      <c r="T127" s="11">
        <f>IF(A127="","",IF(S127="Registro listo para decidir cita","Confirmar requisitos con el centro oficial",IF(S127="Incompleto","Completar captura",IF(S127="Configurar referencia","Completar parámetros internos","Canalizar a revisión técnica interna"))))</f>
        <v/>
      </c>
    </row>
    <row r="128">
      <c r="A128" s="13" t="n"/>
      <c r="B128" s="25" t="n"/>
      <c r="C128" s="13" t="n"/>
      <c r="D128" s="15" t="n"/>
      <c r="E128" s="15" t="n"/>
      <c r="F128" s="16" t="n"/>
      <c r="G128" s="17" t="n"/>
      <c r="H128" s="18" t="n"/>
      <c r="I128" s="18" t="n"/>
      <c r="J128" s="18" t="n"/>
      <c r="K128" s="19" t="n"/>
      <c r="L128" s="19" t="n"/>
      <c r="M128" s="19" t="n"/>
      <c r="N128" s="19" t="n"/>
      <c r="O128" s="19" t="n"/>
      <c r="P128" s="13" t="n"/>
      <c r="Q128" s="21">
        <f>IF(A128="","",IF(COUNTBLANK(A128:O128)=0,"Sí","No"))</f>
        <v/>
      </c>
      <c r="R128" s="21">
        <f>IF(A128="","",IF(Q128&lt;&gt;"Sí","Sin evaluar",IFERROR(IF(VLOOKUP(E128,'Parámetros'!$A$5:$G$20,7,FALSE)&lt;&gt;"Sí","Sin referencia",IF(AND(K128&lt;=VLOOKUP(E128,'Parámetros'!$A$5:$G$20,2,FALSE),L128&lt;=VLOOKUP(E128,'Parámetros'!$A$5:$G$20,3,FALSE),N128&lt;=VLOOKUP(E128,'Parámetros'!$A$5:$G$20,4,FALSE),O128&gt;=VLOOKUP(E128,'Parámetros'!$A$5:$G$20,5,FALSE),O128&lt;=VLOOKUP(E128,'Parámetros'!$A$5:$G$20,6,FALSE)),"Sí","No")),"Sin referencia")))</f>
        <v/>
      </c>
      <c r="S128" s="21">
        <f>IF(A128="","",IF(Q128&lt;&gt;"Sí","Incompleto",IF(R128="Sin referencia","Configurar referencia",IF(AND(H128="Sí",I128="Sí",J128="Sí",R128="Sí"),"Registro listo para decidir cita","Revisión técnica previa"))))</f>
        <v/>
      </c>
      <c r="T128" s="22">
        <f>IF(A128="","",IF(S128="Registro listo para decidir cita","Confirmar requisitos con el centro oficial",IF(S128="Incompleto","Completar captura",IF(S128="Configurar referencia","Completar parámetros internos","Canalizar a revisión técnica interna"))))</f>
        <v/>
      </c>
    </row>
    <row r="129">
      <c r="A129" s="13" t="n"/>
      <c r="B129" s="25" t="n"/>
      <c r="C129" s="13" t="n"/>
      <c r="D129" s="15" t="n"/>
      <c r="E129" s="15" t="n"/>
      <c r="F129" s="16" t="n"/>
      <c r="G129" s="17" t="n"/>
      <c r="H129" s="18" t="n"/>
      <c r="I129" s="18" t="n"/>
      <c r="J129" s="18" t="n"/>
      <c r="K129" s="19" t="n"/>
      <c r="L129" s="19" t="n"/>
      <c r="M129" s="19" t="n"/>
      <c r="N129" s="19" t="n"/>
      <c r="O129" s="19" t="n"/>
      <c r="P129" s="13" t="n"/>
      <c r="Q129" s="20">
        <f>IF(A129="","",IF(COUNTBLANK(A129:O129)=0,"Sí","No"))</f>
        <v/>
      </c>
      <c r="R129" s="20">
        <f>IF(A129="","",IF(Q129&lt;&gt;"Sí","Sin evaluar",IFERROR(IF(VLOOKUP(E129,'Parámetros'!$A$5:$G$20,7,FALSE)&lt;&gt;"Sí","Sin referencia",IF(AND(K129&lt;=VLOOKUP(E129,'Parámetros'!$A$5:$G$20,2,FALSE),L129&lt;=VLOOKUP(E129,'Parámetros'!$A$5:$G$20,3,FALSE),N129&lt;=VLOOKUP(E129,'Parámetros'!$A$5:$G$20,4,FALSE),O129&gt;=VLOOKUP(E129,'Parámetros'!$A$5:$G$20,5,FALSE),O129&lt;=VLOOKUP(E129,'Parámetros'!$A$5:$G$20,6,FALSE)),"Sí","No")),"Sin referencia")))</f>
        <v/>
      </c>
      <c r="S129" s="20">
        <f>IF(A129="","",IF(Q129&lt;&gt;"Sí","Incompleto",IF(R129="Sin referencia","Configurar referencia",IF(AND(H129="Sí",I129="Sí",J129="Sí",R129="Sí"),"Registro listo para decidir cita","Revisión técnica previa"))))</f>
        <v/>
      </c>
      <c r="T129" s="11">
        <f>IF(A129="","",IF(S129="Registro listo para decidir cita","Confirmar requisitos con el centro oficial",IF(S129="Incompleto","Completar captura",IF(S129="Configurar referencia","Completar parámetros internos","Canalizar a revisión técnica interna"))))</f>
        <v/>
      </c>
    </row>
    <row r="130">
      <c r="A130" s="13" t="n"/>
      <c r="B130" s="25" t="n"/>
      <c r="C130" s="13" t="n"/>
      <c r="D130" s="15" t="n"/>
      <c r="E130" s="15" t="n"/>
      <c r="F130" s="16" t="n"/>
      <c r="G130" s="17" t="n"/>
      <c r="H130" s="18" t="n"/>
      <c r="I130" s="18" t="n"/>
      <c r="J130" s="18" t="n"/>
      <c r="K130" s="19" t="n"/>
      <c r="L130" s="19" t="n"/>
      <c r="M130" s="19" t="n"/>
      <c r="N130" s="19" t="n"/>
      <c r="O130" s="19" t="n"/>
      <c r="P130" s="13" t="n"/>
      <c r="Q130" s="21">
        <f>IF(A130="","",IF(COUNTBLANK(A130:O130)=0,"Sí","No"))</f>
        <v/>
      </c>
      <c r="R130" s="21">
        <f>IF(A130="","",IF(Q130&lt;&gt;"Sí","Sin evaluar",IFERROR(IF(VLOOKUP(E130,'Parámetros'!$A$5:$G$20,7,FALSE)&lt;&gt;"Sí","Sin referencia",IF(AND(K130&lt;=VLOOKUP(E130,'Parámetros'!$A$5:$G$20,2,FALSE),L130&lt;=VLOOKUP(E130,'Parámetros'!$A$5:$G$20,3,FALSE),N130&lt;=VLOOKUP(E130,'Parámetros'!$A$5:$G$20,4,FALSE),O130&gt;=VLOOKUP(E130,'Parámetros'!$A$5:$G$20,5,FALSE),O130&lt;=VLOOKUP(E130,'Parámetros'!$A$5:$G$20,6,FALSE)),"Sí","No")),"Sin referencia")))</f>
        <v/>
      </c>
      <c r="S130" s="21">
        <f>IF(A130="","",IF(Q130&lt;&gt;"Sí","Incompleto",IF(R130="Sin referencia","Configurar referencia",IF(AND(H130="Sí",I130="Sí",J130="Sí",R130="Sí"),"Registro listo para decidir cita","Revisión técnica previa"))))</f>
        <v/>
      </c>
      <c r="T130" s="22">
        <f>IF(A130="","",IF(S130="Registro listo para decidir cita","Confirmar requisitos con el centro oficial",IF(S130="Incompleto","Completar captura",IF(S130="Configurar referencia","Completar parámetros internos","Canalizar a revisión técnica interna"))))</f>
        <v/>
      </c>
    </row>
    <row r="131">
      <c r="A131" s="13" t="n"/>
      <c r="B131" s="25" t="n"/>
      <c r="C131" s="13" t="n"/>
      <c r="D131" s="15" t="n"/>
      <c r="E131" s="15" t="n"/>
      <c r="F131" s="16" t="n"/>
      <c r="G131" s="17" t="n"/>
      <c r="H131" s="18" t="n"/>
      <c r="I131" s="18" t="n"/>
      <c r="J131" s="18" t="n"/>
      <c r="K131" s="19" t="n"/>
      <c r="L131" s="19" t="n"/>
      <c r="M131" s="19" t="n"/>
      <c r="N131" s="19" t="n"/>
      <c r="O131" s="19" t="n"/>
      <c r="P131" s="13" t="n"/>
      <c r="Q131" s="20">
        <f>IF(A131="","",IF(COUNTBLANK(A131:O131)=0,"Sí","No"))</f>
        <v/>
      </c>
      <c r="R131" s="20">
        <f>IF(A131="","",IF(Q131&lt;&gt;"Sí","Sin evaluar",IFERROR(IF(VLOOKUP(E131,'Parámetros'!$A$5:$G$20,7,FALSE)&lt;&gt;"Sí","Sin referencia",IF(AND(K131&lt;=VLOOKUP(E131,'Parámetros'!$A$5:$G$20,2,FALSE),L131&lt;=VLOOKUP(E131,'Parámetros'!$A$5:$G$20,3,FALSE),N131&lt;=VLOOKUP(E131,'Parámetros'!$A$5:$G$20,4,FALSE),O131&gt;=VLOOKUP(E131,'Parámetros'!$A$5:$G$20,5,FALSE),O131&lt;=VLOOKUP(E131,'Parámetros'!$A$5:$G$20,6,FALSE)),"Sí","No")),"Sin referencia")))</f>
        <v/>
      </c>
      <c r="S131" s="20">
        <f>IF(A131="","",IF(Q131&lt;&gt;"Sí","Incompleto",IF(R131="Sin referencia","Configurar referencia",IF(AND(H131="Sí",I131="Sí",J131="Sí",R131="Sí"),"Registro listo para decidir cita","Revisión técnica previa"))))</f>
        <v/>
      </c>
      <c r="T131" s="11">
        <f>IF(A131="","",IF(S131="Registro listo para decidir cita","Confirmar requisitos con el centro oficial",IF(S131="Incompleto","Completar captura",IF(S131="Configurar referencia","Completar parámetros internos","Canalizar a revisión técnica interna"))))</f>
        <v/>
      </c>
    </row>
    <row r="132">
      <c r="A132" s="13" t="n"/>
      <c r="B132" s="25" t="n"/>
      <c r="C132" s="13" t="n"/>
      <c r="D132" s="15" t="n"/>
      <c r="E132" s="15" t="n"/>
      <c r="F132" s="16" t="n"/>
      <c r="G132" s="17" t="n"/>
      <c r="H132" s="18" t="n"/>
      <c r="I132" s="18" t="n"/>
      <c r="J132" s="18" t="n"/>
      <c r="K132" s="19" t="n"/>
      <c r="L132" s="19" t="n"/>
      <c r="M132" s="19" t="n"/>
      <c r="N132" s="19" t="n"/>
      <c r="O132" s="19" t="n"/>
      <c r="P132" s="13" t="n"/>
      <c r="Q132" s="21">
        <f>IF(A132="","",IF(COUNTBLANK(A132:O132)=0,"Sí","No"))</f>
        <v/>
      </c>
      <c r="R132" s="21">
        <f>IF(A132="","",IF(Q132&lt;&gt;"Sí","Sin evaluar",IFERROR(IF(VLOOKUP(E132,'Parámetros'!$A$5:$G$20,7,FALSE)&lt;&gt;"Sí","Sin referencia",IF(AND(K132&lt;=VLOOKUP(E132,'Parámetros'!$A$5:$G$20,2,FALSE),L132&lt;=VLOOKUP(E132,'Parámetros'!$A$5:$G$20,3,FALSE),N132&lt;=VLOOKUP(E132,'Parámetros'!$A$5:$G$20,4,FALSE),O132&gt;=VLOOKUP(E132,'Parámetros'!$A$5:$G$20,5,FALSE),O132&lt;=VLOOKUP(E132,'Parámetros'!$A$5:$G$20,6,FALSE)),"Sí","No")),"Sin referencia")))</f>
        <v/>
      </c>
      <c r="S132" s="21">
        <f>IF(A132="","",IF(Q132&lt;&gt;"Sí","Incompleto",IF(R132="Sin referencia","Configurar referencia",IF(AND(H132="Sí",I132="Sí",J132="Sí",R132="Sí"),"Registro listo para decidir cita","Revisión técnica previa"))))</f>
        <v/>
      </c>
      <c r="T132" s="22">
        <f>IF(A132="","",IF(S132="Registro listo para decidir cita","Confirmar requisitos con el centro oficial",IF(S132="Incompleto","Completar captura",IF(S132="Configurar referencia","Completar parámetros internos","Canalizar a revisión técnica interna"))))</f>
        <v/>
      </c>
    </row>
    <row r="133">
      <c r="A133" s="13" t="n"/>
      <c r="B133" s="25" t="n"/>
      <c r="C133" s="13" t="n"/>
      <c r="D133" s="15" t="n"/>
      <c r="E133" s="15" t="n"/>
      <c r="F133" s="16" t="n"/>
      <c r="G133" s="17" t="n"/>
      <c r="H133" s="18" t="n"/>
      <c r="I133" s="18" t="n"/>
      <c r="J133" s="18" t="n"/>
      <c r="K133" s="19" t="n"/>
      <c r="L133" s="19" t="n"/>
      <c r="M133" s="19" t="n"/>
      <c r="N133" s="19" t="n"/>
      <c r="O133" s="19" t="n"/>
      <c r="P133" s="13" t="n"/>
      <c r="Q133" s="20">
        <f>IF(A133="","",IF(COUNTBLANK(A133:O133)=0,"Sí","No"))</f>
        <v/>
      </c>
      <c r="R133" s="20">
        <f>IF(A133="","",IF(Q133&lt;&gt;"Sí","Sin evaluar",IFERROR(IF(VLOOKUP(E133,'Parámetros'!$A$5:$G$20,7,FALSE)&lt;&gt;"Sí","Sin referencia",IF(AND(K133&lt;=VLOOKUP(E133,'Parámetros'!$A$5:$G$20,2,FALSE),L133&lt;=VLOOKUP(E133,'Parámetros'!$A$5:$G$20,3,FALSE),N133&lt;=VLOOKUP(E133,'Parámetros'!$A$5:$G$20,4,FALSE),O133&gt;=VLOOKUP(E133,'Parámetros'!$A$5:$G$20,5,FALSE),O133&lt;=VLOOKUP(E133,'Parámetros'!$A$5:$G$20,6,FALSE)),"Sí","No")),"Sin referencia")))</f>
        <v/>
      </c>
      <c r="S133" s="20">
        <f>IF(A133="","",IF(Q133&lt;&gt;"Sí","Incompleto",IF(R133="Sin referencia","Configurar referencia",IF(AND(H133="Sí",I133="Sí",J133="Sí",R133="Sí"),"Registro listo para decidir cita","Revisión técnica previa"))))</f>
        <v/>
      </c>
      <c r="T133" s="11">
        <f>IF(A133="","",IF(S133="Registro listo para decidir cita","Confirmar requisitos con el centro oficial",IF(S133="Incompleto","Completar captura",IF(S133="Configurar referencia","Completar parámetros internos","Canalizar a revisión técnica interna"))))</f>
        <v/>
      </c>
    </row>
    <row r="134">
      <c r="A134" s="13" t="n"/>
      <c r="B134" s="25" t="n"/>
      <c r="C134" s="13" t="n"/>
      <c r="D134" s="15" t="n"/>
      <c r="E134" s="15" t="n"/>
      <c r="F134" s="16" t="n"/>
      <c r="G134" s="17" t="n"/>
      <c r="H134" s="18" t="n"/>
      <c r="I134" s="18" t="n"/>
      <c r="J134" s="18" t="n"/>
      <c r="K134" s="19" t="n"/>
      <c r="L134" s="19" t="n"/>
      <c r="M134" s="19" t="n"/>
      <c r="N134" s="19" t="n"/>
      <c r="O134" s="19" t="n"/>
      <c r="P134" s="13" t="n"/>
      <c r="Q134" s="21">
        <f>IF(A134="","",IF(COUNTBLANK(A134:O134)=0,"Sí","No"))</f>
        <v/>
      </c>
      <c r="R134" s="21">
        <f>IF(A134="","",IF(Q134&lt;&gt;"Sí","Sin evaluar",IFERROR(IF(VLOOKUP(E134,'Parámetros'!$A$5:$G$20,7,FALSE)&lt;&gt;"Sí","Sin referencia",IF(AND(K134&lt;=VLOOKUP(E134,'Parámetros'!$A$5:$G$20,2,FALSE),L134&lt;=VLOOKUP(E134,'Parámetros'!$A$5:$G$20,3,FALSE),N134&lt;=VLOOKUP(E134,'Parámetros'!$A$5:$G$20,4,FALSE),O134&gt;=VLOOKUP(E134,'Parámetros'!$A$5:$G$20,5,FALSE),O134&lt;=VLOOKUP(E134,'Parámetros'!$A$5:$G$20,6,FALSE)),"Sí","No")),"Sin referencia")))</f>
        <v/>
      </c>
      <c r="S134" s="21">
        <f>IF(A134="","",IF(Q134&lt;&gt;"Sí","Incompleto",IF(R134="Sin referencia","Configurar referencia",IF(AND(H134="Sí",I134="Sí",J134="Sí",R134="Sí"),"Registro listo para decidir cita","Revisión técnica previa"))))</f>
        <v/>
      </c>
      <c r="T134" s="22">
        <f>IF(A134="","",IF(S134="Registro listo para decidir cita","Confirmar requisitos con el centro oficial",IF(S134="Incompleto","Completar captura",IF(S134="Configurar referencia","Completar parámetros internos","Canalizar a revisión técnica interna"))))</f>
        <v/>
      </c>
    </row>
    <row r="135">
      <c r="A135" s="13" t="n"/>
      <c r="B135" s="25" t="n"/>
      <c r="C135" s="13" t="n"/>
      <c r="D135" s="15" t="n"/>
      <c r="E135" s="15" t="n"/>
      <c r="F135" s="16" t="n"/>
      <c r="G135" s="17" t="n"/>
      <c r="H135" s="18" t="n"/>
      <c r="I135" s="18" t="n"/>
      <c r="J135" s="18" t="n"/>
      <c r="K135" s="19" t="n"/>
      <c r="L135" s="19" t="n"/>
      <c r="M135" s="19" t="n"/>
      <c r="N135" s="19" t="n"/>
      <c r="O135" s="19" t="n"/>
      <c r="P135" s="13" t="n"/>
      <c r="Q135" s="20">
        <f>IF(A135="","",IF(COUNTBLANK(A135:O135)=0,"Sí","No"))</f>
        <v/>
      </c>
      <c r="R135" s="20">
        <f>IF(A135="","",IF(Q135&lt;&gt;"Sí","Sin evaluar",IFERROR(IF(VLOOKUP(E135,'Parámetros'!$A$5:$G$20,7,FALSE)&lt;&gt;"Sí","Sin referencia",IF(AND(K135&lt;=VLOOKUP(E135,'Parámetros'!$A$5:$G$20,2,FALSE),L135&lt;=VLOOKUP(E135,'Parámetros'!$A$5:$G$20,3,FALSE),N135&lt;=VLOOKUP(E135,'Parámetros'!$A$5:$G$20,4,FALSE),O135&gt;=VLOOKUP(E135,'Parámetros'!$A$5:$G$20,5,FALSE),O135&lt;=VLOOKUP(E135,'Parámetros'!$A$5:$G$20,6,FALSE)),"Sí","No")),"Sin referencia")))</f>
        <v/>
      </c>
      <c r="S135" s="20">
        <f>IF(A135="","",IF(Q135&lt;&gt;"Sí","Incompleto",IF(R135="Sin referencia","Configurar referencia",IF(AND(H135="Sí",I135="Sí",J135="Sí",R135="Sí"),"Registro listo para decidir cita","Revisión técnica previa"))))</f>
        <v/>
      </c>
      <c r="T135" s="11">
        <f>IF(A135="","",IF(S135="Registro listo para decidir cita","Confirmar requisitos con el centro oficial",IF(S135="Incompleto","Completar captura",IF(S135="Configurar referencia","Completar parámetros internos","Canalizar a revisión técnica interna"))))</f>
        <v/>
      </c>
    </row>
    <row r="136">
      <c r="A136" s="13" t="n"/>
      <c r="B136" s="25" t="n"/>
      <c r="C136" s="13" t="n"/>
      <c r="D136" s="15" t="n"/>
      <c r="E136" s="15" t="n"/>
      <c r="F136" s="16" t="n"/>
      <c r="G136" s="17" t="n"/>
      <c r="H136" s="18" t="n"/>
      <c r="I136" s="18" t="n"/>
      <c r="J136" s="18" t="n"/>
      <c r="K136" s="19" t="n"/>
      <c r="L136" s="19" t="n"/>
      <c r="M136" s="19" t="n"/>
      <c r="N136" s="19" t="n"/>
      <c r="O136" s="19" t="n"/>
      <c r="P136" s="13" t="n"/>
      <c r="Q136" s="21">
        <f>IF(A136="","",IF(COUNTBLANK(A136:O136)=0,"Sí","No"))</f>
        <v/>
      </c>
      <c r="R136" s="21">
        <f>IF(A136="","",IF(Q136&lt;&gt;"Sí","Sin evaluar",IFERROR(IF(VLOOKUP(E136,'Parámetros'!$A$5:$G$20,7,FALSE)&lt;&gt;"Sí","Sin referencia",IF(AND(K136&lt;=VLOOKUP(E136,'Parámetros'!$A$5:$G$20,2,FALSE),L136&lt;=VLOOKUP(E136,'Parámetros'!$A$5:$G$20,3,FALSE),N136&lt;=VLOOKUP(E136,'Parámetros'!$A$5:$G$20,4,FALSE),O136&gt;=VLOOKUP(E136,'Parámetros'!$A$5:$G$20,5,FALSE),O136&lt;=VLOOKUP(E136,'Parámetros'!$A$5:$G$20,6,FALSE)),"Sí","No")),"Sin referencia")))</f>
        <v/>
      </c>
      <c r="S136" s="21">
        <f>IF(A136="","",IF(Q136&lt;&gt;"Sí","Incompleto",IF(R136="Sin referencia","Configurar referencia",IF(AND(H136="Sí",I136="Sí",J136="Sí",R136="Sí"),"Registro listo para decidir cita","Revisión técnica previa"))))</f>
        <v/>
      </c>
      <c r="T136" s="22">
        <f>IF(A136="","",IF(S136="Registro listo para decidir cita","Confirmar requisitos con el centro oficial",IF(S136="Incompleto","Completar captura",IF(S136="Configurar referencia","Completar parámetros internos","Canalizar a revisión técnica interna"))))</f>
        <v/>
      </c>
    </row>
    <row r="137">
      <c r="A137" s="13" t="n"/>
      <c r="B137" s="25" t="n"/>
      <c r="C137" s="13" t="n"/>
      <c r="D137" s="15" t="n"/>
      <c r="E137" s="15" t="n"/>
      <c r="F137" s="16" t="n"/>
      <c r="G137" s="17" t="n"/>
      <c r="H137" s="18" t="n"/>
      <c r="I137" s="18" t="n"/>
      <c r="J137" s="18" t="n"/>
      <c r="K137" s="19" t="n"/>
      <c r="L137" s="19" t="n"/>
      <c r="M137" s="19" t="n"/>
      <c r="N137" s="19" t="n"/>
      <c r="O137" s="19" t="n"/>
      <c r="P137" s="13" t="n"/>
      <c r="Q137" s="20">
        <f>IF(A137="","",IF(COUNTBLANK(A137:O137)=0,"Sí","No"))</f>
        <v/>
      </c>
      <c r="R137" s="20">
        <f>IF(A137="","",IF(Q137&lt;&gt;"Sí","Sin evaluar",IFERROR(IF(VLOOKUP(E137,'Parámetros'!$A$5:$G$20,7,FALSE)&lt;&gt;"Sí","Sin referencia",IF(AND(K137&lt;=VLOOKUP(E137,'Parámetros'!$A$5:$G$20,2,FALSE),L137&lt;=VLOOKUP(E137,'Parámetros'!$A$5:$G$20,3,FALSE),N137&lt;=VLOOKUP(E137,'Parámetros'!$A$5:$G$20,4,FALSE),O137&gt;=VLOOKUP(E137,'Parámetros'!$A$5:$G$20,5,FALSE),O137&lt;=VLOOKUP(E137,'Parámetros'!$A$5:$G$20,6,FALSE)),"Sí","No")),"Sin referencia")))</f>
        <v/>
      </c>
      <c r="S137" s="20">
        <f>IF(A137="","",IF(Q137&lt;&gt;"Sí","Incompleto",IF(R137="Sin referencia","Configurar referencia",IF(AND(H137="Sí",I137="Sí",J137="Sí",R137="Sí"),"Registro listo para decidir cita","Revisión técnica previa"))))</f>
        <v/>
      </c>
      <c r="T137" s="11">
        <f>IF(A137="","",IF(S137="Registro listo para decidir cita","Confirmar requisitos con el centro oficial",IF(S137="Incompleto","Completar captura",IF(S137="Configurar referencia","Completar parámetros internos","Canalizar a revisión técnica interna"))))</f>
        <v/>
      </c>
    </row>
    <row r="138">
      <c r="A138" s="13" t="n"/>
      <c r="B138" s="25" t="n"/>
      <c r="C138" s="13" t="n"/>
      <c r="D138" s="15" t="n"/>
      <c r="E138" s="15" t="n"/>
      <c r="F138" s="16" t="n"/>
      <c r="G138" s="17" t="n"/>
      <c r="H138" s="18" t="n"/>
      <c r="I138" s="18" t="n"/>
      <c r="J138" s="18" t="n"/>
      <c r="K138" s="19" t="n"/>
      <c r="L138" s="19" t="n"/>
      <c r="M138" s="19" t="n"/>
      <c r="N138" s="19" t="n"/>
      <c r="O138" s="19" t="n"/>
      <c r="P138" s="13" t="n"/>
      <c r="Q138" s="21">
        <f>IF(A138="","",IF(COUNTBLANK(A138:O138)=0,"Sí","No"))</f>
        <v/>
      </c>
      <c r="R138" s="21">
        <f>IF(A138="","",IF(Q138&lt;&gt;"Sí","Sin evaluar",IFERROR(IF(VLOOKUP(E138,'Parámetros'!$A$5:$G$20,7,FALSE)&lt;&gt;"Sí","Sin referencia",IF(AND(K138&lt;=VLOOKUP(E138,'Parámetros'!$A$5:$G$20,2,FALSE),L138&lt;=VLOOKUP(E138,'Parámetros'!$A$5:$G$20,3,FALSE),N138&lt;=VLOOKUP(E138,'Parámetros'!$A$5:$G$20,4,FALSE),O138&gt;=VLOOKUP(E138,'Parámetros'!$A$5:$G$20,5,FALSE),O138&lt;=VLOOKUP(E138,'Parámetros'!$A$5:$G$20,6,FALSE)),"Sí","No")),"Sin referencia")))</f>
        <v/>
      </c>
      <c r="S138" s="21">
        <f>IF(A138="","",IF(Q138&lt;&gt;"Sí","Incompleto",IF(R138="Sin referencia","Configurar referencia",IF(AND(H138="Sí",I138="Sí",J138="Sí",R138="Sí"),"Registro listo para decidir cita","Revisión técnica previa"))))</f>
        <v/>
      </c>
      <c r="T138" s="22">
        <f>IF(A138="","",IF(S138="Registro listo para decidir cita","Confirmar requisitos con el centro oficial",IF(S138="Incompleto","Completar captura",IF(S138="Configurar referencia","Completar parámetros internos","Canalizar a revisión técnica interna"))))</f>
        <v/>
      </c>
    </row>
    <row r="139">
      <c r="A139" s="13" t="n"/>
      <c r="B139" s="25" t="n"/>
      <c r="C139" s="13" t="n"/>
      <c r="D139" s="15" t="n"/>
      <c r="E139" s="15" t="n"/>
      <c r="F139" s="16" t="n"/>
      <c r="G139" s="17" t="n"/>
      <c r="H139" s="18" t="n"/>
      <c r="I139" s="18" t="n"/>
      <c r="J139" s="18" t="n"/>
      <c r="K139" s="19" t="n"/>
      <c r="L139" s="19" t="n"/>
      <c r="M139" s="19" t="n"/>
      <c r="N139" s="19" t="n"/>
      <c r="O139" s="19" t="n"/>
      <c r="P139" s="13" t="n"/>
      <c r="Q139" s="20">
        <f>IF(A139="","",IF(COUNTBLANK(A139:O139)=0,"Sí","No"))</f>
        <v/>
      </c>
      <c r="R139" s="20">
        <f>IF(A139="","",IF(Q139&lt;&gt;"Sí","Sin evaluar",IFERROR(IF(VLOOKUP(E139,'Parámetros'!$A$5:$G$20,7,FALSE)&lt;&gt;"Sí","Sin referencia",IF(AND(K139&lt;=VLOOKUP(E139,'Parámetros'!$A$5:$G$20,2,FALSE),L139&lt;=VLOOKUP(E139,'Parámetros'!$A$5:$G$20,3,FALSE),N139&lt;=VLOOKUP(E139,'Parámetros'!$A$5:$G$20,4,FALSE),O139&gt;=VLOOKUP(E139,'Parámetros'!$A$5:$G$20,5,FALSE),O139&lt;=VLOOKUP(E139,'Parámetros'!$A$5:$G$20,6,FALSE)),"Sí","No")),"Sin referencia")))</f>
        <v/>
      </c>
      <c r="S139" s="20">
        <f>IF(A139="","",IF(Q139&lt;&gt;"Sí","Incompleto",IF(R139="Sin referencia","Configurar referencia",IF(AND(H139="Sí",I139="Sí",J139="Sí",R139="Sí"),"Registro listo para decidir cita","Revisión técnica previa"))))</f>
        <v/>
      </c>
      <c r="T139" s="11">
        <f>IF(A139="","",IF(S139="Registro listo para decidir cita","Confirmar requisitos con el centro oficial",IF(S139="Incompleto","Completar captura",IF(S139="Configurar referencia","Completar parámetros internos","Canalizar a revisión técnica interna"))))</f>
        <v/>
      </c>
    </row>
    <row r="140">
      <c r="A140" s="13" t="n"/>
      <c r="B140" s="25" t="n"/>
      <c r="C140" s="13" t="n"/>
      <c r="D140" s="15" t="n"/>
      <c r="E140" s="15" t="n"/>
      <c r="F140" s="16" t="n"/>
      <c r="G140" s="17" t="n"/>
      <c r="H140" s="18" t="n"/>
      <c r="I140" s="18" t="n"/>
      <c r="J140" s="18" t="n"/>
      <c r="K140" s="19" t="n"/>
      <c r="L140" s="19" t="n"/>
      <c r="M140" s="19" t="n"/>
      <c r="N140" s="19" t="n"/>
      <c r="O140" s="19" t="n"/>
      <c r="P140" s="13" t="n"/>
      <c r="Q140" s="21">
        <f>IF(A140="","",IF(COUNTBLANK(A140:O140)=0,"Sí","No"))</f>
        <v/>
      </c>
      <c r="R140" s="21">
        <f>IF(A140="","",IF(Q140&lt;&gt;"Sí","Sin evaluar",IFERROR(IF(VLOOKUP(E140,'Parámetros'!$A$5:$G$20,7,FALSE)&lt;&gt;"Sí","Sin referencia",IF(AND(K140&lt;=VLOOKUP(E140,'Parámetros'!$A$5:$G$20,2,FALSE),L140&lt;=VLOOKUP(E140,'Parámetros'!$A$5:$G$20,3,FALSE),N140&lt;=VLOOKUP(E140,'Parámetros'!$A$5:$G$20,4,FALSE),O140&gt;=VLOOKUP(E140,'Parámetros'!$A$5:$G$20,5,FALSE),O140&lt;=VLOOKUP(E140,'Parámetros'!$A$5:$G$20,6,FALSE)),"Sí","No")),"Sin referencia")))</f>
        <v/>
      </c>
      <c r="S140" s="21">
        <f>IF(A140="","",IF(Q140&lt;&gt;"Sí","Incompleto",IF(R140="Sin referencia","Configurar referencia",IF(AND(H140="Sí",I140="Sí",J140="Sí",R140="Sí"),"Registro listo para decidir cita","Revisión técnica previa"))))</f>
        <v/>
      </c>
      <c r="T140" s="22">
        <f>IF(A140="","",IF(S140="Registro listo para decidir cita","Confirmar requisitos con el centro oficial",IF(S140="Incompleto","Completar captura",IF(S140="Configurar referencia","Completar parámetros internos","Canalizar a revisión técnica interna"))))</f>
        <v/>
      </c>
    </row>
    <row r="141">
      <c r="A141" s="13" t="n"/>
      <c r="B141" s="25" t="n"/>
      <c r="C141" s="13" t="n"/>
      <c r="D141" s="15" t="n"/>
      <c r="E141" s="15" t="n"/>
      <c r="F141" s="16" t="n"/>
      <c r="G141" s="17" t="n"/>
      <c r="H141" s="18" t="n"/>
      <c r="I141" s="18" t="n"/>
      <c r="J141" s="18" t="n"/>
      <c r="K141" s="19" t="n"/>
      <c r="L141" s="19" t="n"/>
      <c r="M141" s="19" t="n"/>
      <c r="N141" s="19" t="n"/>
      <c r="O141" s="19" t="n"/>
      <c r="P141" s="13" t="n"/>
      <c r="Q141" s="20">
        <f>IF(A141="","",IF(COUNTBLANK(A141:O141)=0,"Sí","No"))</f>
        <v/>
      </c>
      <c r="R141" s="20">
        <f>IF(A141="","",IF(Q141&lt;&gt;"Sí","Sin evaluar",IFERROR(IF(VLOOKUP(E141,'Parámetros'!$A$5:$G$20,7,FALSE)&lt;&gt;"Sí","Sin referencia",IF(AND(K141&lt;=VLOOKUP(E141,'Parámetros'!$A$5:$G$20,2,FALSE),L141&lt;=VLOOKUP(E141,'Parámetros'!$A$5:$G$20,3,FALSE),N141&lt;=VLOOKUP(E141,'Parámetros'!$A$5:$G$20,4,FALSE),O141&gt;=VLOOKUP(E141,'Parámetros'!$A$5:$G$20,5,FALSE),O141&lt;=VLOOKUP(E141,'Parámetros'!$A$5:$G$20,6,FALSE)),"Sí","No")),"Sin referencia")))</f>
        <v/>
      </c>
      <c r="S141" s="20">
        <f>IF(A141="","",IF(Q141&lt;&gt;"Sí","Incompleto",IF(R141="Sin referencia","Configurar referencia",IF(AND(H141="Sí",I141="Sí",J141="Sí",R141="Sí"),"Registro listo para decidir cita","Revisión técnica previa"))))</f>
        <v/>
      </c>
      <c r="T141" s="11">
        <f>IF(A141="","",IF(S141="Registro listo para decidir cita","Confirmar requisitos con el centro oficial",IF(S141="Incompleto","Completar captura",IF(S141="Configurar referencia","Completar parámetros internos","Canalizar a revisión técnica interna"))))</f>
        <v/>
      </c>
    </row>
    <row r="142">
      <c r="A142" s="13" t="n"/>
      <c r="B142" s="25" t="n"/>
      <c r="C142" s="13" t="n"/>
      <c r="D142" s="15" t="n"/>
      <c r="E142" s="15" t="n"/>
      <c r="F142" s="16" t="n"/>
      <c r="G142" s="17" t="n"/>
      <c r="H142" s="18" t="n"/>
      <c r="I142" s="18" t="n"/>
      <c r="J142" s="18" t="n"/>
      <c r="K142" s="19" t="n"/>
      <c r="L142" s="19" t="n"/>
      <c r="M142" s="19" t="n"/>
      <c r="N142" s="19" t="n"/>
      <c r="O142" s="19" t="n"/>
      <c r="P142" s="13" t="n"/>
      <c r="Q142" s="21">
        <f>IF(A142="","",IF(COUNTBLANK(A142:O142)=0,"Sí","No"))</f>
        <v/>
      </c>
      <c r="R142" s="21">
        <f>IF(A142="","",IF(Q142&lt;&gt;"Sí","Sin evaluar",IFERROR(IF(VLOOKUP(E142,'Parámetros'!$A$5:$G$20,7,FALSE)&lt;&gt;"Sí","Sin referencia",IF(AND(K142&lt;=VLOOKUP(E142,'Parámetros'!$A$5:$G$20,2,FALSE),L142&lt;=VLOOKUP(E142,'Parámetros'!$A$5:$G$20,3,FALSE),N142&lt;=VLOOKUP(E142,'Parámetros'!$A$5:$G$20,4,FALSE),O142&gt;=VLOOKUP(E142,'Parámetros'!$A$5:$G$20,5,FALSE),O142&lt;=VLOOKUP(E142,'Parámetros'!$A$5:$G$20,6,FALSE)),"Sí","No")),"Sin referencia")))</f>
        <v/>
      </c>
      <c r="S142" s="21">
        <f>IF(A142="","",IF(Q142&lt;&gt;"Sí","Incompleto",IF(R142="Sin referencia","Configurar referencia",IF(AND(H142="Sí",I142="Sí",J142="Sí",R142="Sí"),"Registro listo para decidir cita","Revisión técnica previa"))))</f>
        <v/>
      </c>
      <c r="T142" s="22">
        <f>IF(A142="","",IF(S142="Registro listo para decidir cita","Confirmar requisitos con el centro oficial",IF(S142="Incompleto","Completar captura",IF(S142="Configurar referencia","Completar parámetros internos","Canalizar a revisión técnica interna"))))</f>
        <v/>
      </c>
    </row>
    <row r="143">
      <c r="A143" s="13" t="n"/>
      <c r="B143" s="25" t="n"/>
      <c r="C143" s="13" t="n"/>
      <c r="D143" s="15" t="n"/>
      <c r="E143" s="15" t="n"/>
      <c r="F143" s="16" t="n"/>
      <c r="G143" s="17" t="n"/>
      <c r="H143" s="18" t="n"/>
      <c r="I143" s="18" t="n"/>
      <c r="J143" s="18" t="n"/>
      <c r="K143" s="19" t="n"/>
      <c r="L143" s="19" t="n"/>
      <c r="M143" s="19" t="n"/>
      <c r="N143" s="19" t="n"/>
      <c r="O143" s="19" t="n"/>
      <c r="P143" s="13" t="n"/>
      <c r="Q143" s="20">
        <f>IF(A143="","",IF(COUNTBLANK(A143:O143)=0,"Sí","No"))</f>
        <v/>
      </c>
      <c r="R143" s="20">
        <f>IF(A143="","",IF(Q143&lt;&gt;"Sí","Sin evaluar",IFERROR(IF(VLOOKUP(E143,'Parámetros'!$A$5:$G$20,7,FALSE)&lt;&gt;"Sí","Sin referencia",IF(AND(K143&lt;=VLOOKUP(E143,'Parámetros'!$A$5:$G$20,2,FALSE),L143&lt;=VLOOKUP(E143,'Parámetros'!$A$5:$G$20,3,FALSE),N143&lt;=VLOOKUP(E143,'Parámetros'!$A$5:$G$20,4,FALSE),O143&gt;=VLOOKUP(E143,'Parámetros'!$A$5:$G$20,5,FALSE),O143&lt;=VLOOKUP(E143,'Parámetros'!$A$5:$G$20,6,FALSE)),"Sí","No")),"Sin referencia")))</f>
        <v/>
      </c>
      <c r="S143" s="20">
        <f>IF(A143="","",IF(Q143&lt;&gt;"Sí","Incompleto",IF(R143="Sin referencia","Configurar referencia",IF(AND(H143="Sí",I143="Sí",J143="Sí",R143="Sí"),"Registro listo para decidir cita","Revisión técnica previa"))))</f>
        <v/>
      </c>
      <c r="T143" s="11">
        <f>IF(A143="","",IF(S143="Registro listo para decidir cita","Confirmar requisitos con el centro oficial",IF(S143="Incompleto","Completar captura",IF(S143="Configurar referencia","Completar parámetros internos","Canalizar a revisión técnica interna"))))</f>
        <v/>
      </c>
    </row>
    <row r="144">
      <c r="A144" s="13" t="n"/>
      <c r="B144" s="25" t="n"/>
      <c r="C144" s="13" t="n"/>
      <c r="D144" s="15" t="n"/>
      <c r="E144" s="15" t="n"/>
      <c r="F144" s="16" t="n"/>
      <c r="G144" s="17" t="n"/>
      <c r="H144" s="18" t="n"/>
      <c r="I144" s="18" t="n"/>
      <c r="J144" s="18" t="n"/>
      <c r="K144" s="19" t="n"/>
      <c r="L144" s="19" t="n"/>
      <c r="M144" s="19" t="n"/>
      <c r="N144" s="19" t="n"/>
      <c r="O144" s="19" t="n"/>
      <c r="P144" s="13" t="n"/>
      <c r="Q144" s="21">
        <f>IF(A144="","",IF(COUNTBLANK(A144:O144)=0,"Sí","No"))</f>
        <v/>
      </c>
      <c r="R144" s="21">
        <f>IF(A144="","",IF(Q144&lt;&gt;"Sí","Sin evaluar",IFERROR(IF(VLOOKUP(E144,'Parámetros'!$A$5:$G$20,7,FALSE)&lt;&gt;"Sí","Sin referencia",IF(AND(K144&lt;=VLOOKUP(E144,'Parámetros'!$A$5:$G$20,2,FALSE),L144&lt;=VLOOKUP(E144,'Parámetros'!$A$5:$G$20,3,FALSE),N144&lt;=VLOOKUP(E144,'Parámetros'!$A$5:$G$20,4,FALSE),O144&gt;=VLOOKUP(E144,'Parámetros'!$A$5:$G$20,5,FALSE),O144&lt;=VLOOKUP(E144,'Parámetros'!$A$5:$G$20,6,FALSE)),"Sí","No")),"Sin referencia")))</f>
        <v/>
      </c>
      <c r="S144" s="21">
        <f>IF(A144="","",IF(Q144&lt;&gt;"Sí","Incompleto",IF(R144="Sin referencia","Configurar referencia",IF(AND(H144="Sí",I144="Sí",J144="Sí",R144="Sí"),"Registro listo para decidir cita","Revisión técnica previa"))))</f>
        <v/>
      </c>
      <c r="T144" s="22">
        <f>IF(A144="","",IF(S144="Registro listo para decidir cita","Confirmar requisitos con el centro oficial",IF(S144="Incompleto","Completar captura",IF(S144="Configurar referencia","Completar parámetros internos","Canalizar a revisión técnica interna"))))</f>
        <v/>
      </c>
    </row>
    <row r="145">
      <c r="A145" s="13" t="n"/>
      <c r="B145" s="25" t="n"/>
      <c r="C145" s="13" t="n"/>
      <c r="D145" s="15" t="n"/>
      <c r="E145" s="15" t="n"/>
      <c r="F145" s="16" t="n"/>
      <c r="G145" s="17" t="n"/>
      <c r="H145" s="18" t="n"/>
      <c r="I145" s="18" t="n"/>
      <c r="J145" s="18" t="n"/>
      <c r="K145" s="19" t="n"/>
      <c r="L145" s="19" t="n"/>
      <c r="M145" s="19" t="n"/>
      <c r="N145" s="19" t="n"/>
      <c r="O145" s="19" t="n"/>
      <c r="P145" s="13" t="n"/>
      <c r="Q145" s="20">
        <f>IF(A145="","",IF(COUNTBLANK(A145:O145)=0,"Sí","No"))</f>
        <v/>
      </c>
      <c r="R145" s="20">
        <f>IF(A145="","",IF(Q145&lt;&gt;"Sí","Sin evaluar",IFERROR(IF(VLOOKUP(E145,'Parámetros'!$A$5:$G$20,7,FALSE)&lt;&gt;"Sí","Sin referencia",IF(AND(K145&lt;=VLOOKUP(E145,'Parámetros'!$A$5:$G$20,2,FALSE),L145&lt;=VLOOKUP(E145,'Parámetros'!$A$5:$G$20,3,FALSE),N145&lt;=VLOOKUP(E145,'Parámetros'!$A$5:$G$20,4,FALSE),O145&gt;=VLOOKUP(E145,'Parámetros'!$A$5:$G$20,5,FALSE),O145&lt;=VLOOKUP(E145,'Parámetros'!$A$5:$G$20,6,FALSE)),"Sí","No")),"Sin referencia")))</f>
        <v/>
      </c>
      <c r="S145" s="20">
        <f>IF(A145="","",IF(Q145&lt;&gt;"Sí","Incompleto",IF(R145="Sin referencia","Configurar referencia",IF(AND(H145="Sí",I145="Sí",J145="Sí",R145="Sí"),"Registro listo para decidir cita","Revisión técnica previa"))))</f>
        <v/>
      </c>
      <c r="T145" s="11">
        <f>IF(A145="","",IF(S145="Registro listo para decidir cita","Confirmar requisitos con el centro oficial",IF(S145="Incompleto","Completar captura",IF(S145="Configurar referencia","Completar parámetros internos","Canalizar a revisión técnica interna"))))</f>
        <v/>
      </c>
    </row>
    <row r="146">
      <c r="A146" s="13" t="n"/>
      <c r="B146" s="25" t="n"/>
      <c r="C146" s="13" t="n"/>
      <c r="D146" s="15" t="n"/>
      <c r="E146" s="15" t="n"/>
      <c r="F146" s="16" t="n"/>
      <c r="G146" s="17" t="n"/>
      <c r="H146" s="18" t="n"/>
      <c r="I146" s="18" t="n"/>
      <c r="J146" s="18" t="n"/>
      <c r="K146" s="19" t="n"/>
      <c r="L146" s="19" t="n"/>
      <c r="M146" s="19" t="n"/>
      <c r="N146" s="19" t="n"/>
      <c r="O146" s="19" t="n"/>
      <c r="P146" s="13" t="n"/>
      <c r="Q146" s="21">
        <f>IF(A146="","",IF(COUNTBLANK(A146:O146)=0,"Sí","No"))</f>
        <v/>
      </c>
      <c r="R146" s="21">
        <f>IF(A146="","",IF(Q146&lt;&gt;"Sí","Sin evaluar",IFERROR(IF(VLOOKUP(E146,'Parámetros'!$A$5:$G$20,7,FALSE)&lt;&gt;"Sí","Sin referencia",IF(AND(K146&lt;=VLOOKUP(E146,'Parámetros'!$A$5:$G$20,2,FALSE),L146&lt;=VLOOKUP(E146,'Parámetros'!$A$5:$G$20,3,FALSE),N146&lt;=VLOOKUP(E146,'Parámetros'!$A$5:$G$20,4,FALSE),O146&gt;=VLOOKUP(E146,'Parámetros'!$A$5:$G$20,5,FALSE),O146&lt;=VLOOKUP(E146,'Parámetros'!$A$5:$G$20,6,FALSE)),"Sí","No")),"Sin referencia")))</f>
        <v/>
      </c>
      <c r="S146" s="21">
        <f>IF(A146="","",IF(Q146&lt;&gt;"Sí","Incompleto",IF(R146="Sin referencia","Configurar referencia",IF(AND(H146="Sí",I146="Sí",J146="Sí",R146="Sí"),"Registro listo para decidir cita","Revisión técnica previa"))))</f>
        <v/>
      </c>
      <c r="T146" s="22">
        <f>IF(A146="","",IF(S146="Registro listo para decidir cita","Confirmar requisitos con el centro oficial",IF(S146="Incompleto","Completar captura",IF(S146="Configurar referencia","Completar parámetros internos","Canalizar a revisión técnica interna"))))</f>
        <v/>
      </c>
    </row>
    <row r="147">
      <c r="A147" s="13" t="n"/>
      <c r="B147" s="25" t="n"/>
      <c r="C147" s="13" t="n"/>
      <c r="D147" s="15" t="n"/>
      <c r="E147" s="15" t="n"/>
      <c r="F147" s="16" t="n"/>
      <c r="G147" s="17" t="n"/>
      <c r="H147" s="18" t="n"/>
      <c r="I147" s="18" t="n"/>
      <c r="J147" s="18" t="n"/>
      <c r="K147" s="19" t="n"/>
      <c r="L147" s="19" t="n"/>
      <c r="M147" s="19" t="n"/>
      <c r="N147" s="19" t="n"/>
      <c r="O147" s="19" t="n"/>
      <c r="P147" s="13" t="n"/>
      <c r="Q147" s="20">
        <f>IF(A147="","",IF(COUNTBLANK(A147:O147)=0,"Sí","No"))</f>
        <v/>
      </c>
      <c r="R147" s="20">
        <f>IF(A147="","",IF(Q147&lt;&gt;"Sí","Sin evaluar",IFERROR(IF(VLOOKUP(E147,'Parámetros'!$A$5:$G$20,7,FALSE)&lt;&gt;"Sí","Sin referencia",IF(AND(K147&lt;=VLOOKUP(E147,'Parámetros'!$A$5:$G$20,2,FALSE),L147&lt;=VLOOKUP(E147,'Parámetros'!$A$5:$G$20,3,FALSE),N147&lt;=VLOOKUP(E147,'Parámetros'!$A$5:$G$20,4,FALSE),O147&gt;=VLOOKUP(E147,'Parámetros'!$A$5:$G$20,5,FALSE),O147&lt;=VLOOKUP(E147,'Parámetros'!$A$5:$G$20,6,FALSE)),"Sí","No")),"Sin referencia")))</f>
        <v/>
      </c>
      <c r="S147" s="20">
        <f>IF(A147="","",IF(Q147&lt;&gt;"Sí","Incompleto",IF(R147="Sin referencia","Configurar referencia",IF(AND(H147="Sí",I147="Sí",J147="Sí",R147="Sí"),"Registro listo para decidir cita","Revisión técnica previa"))))</f>
        <v/>
      </c>
      <c r="T147" s="11">
        <f>IF(A147="","",IF(S147="Registro listo para decidir cita","Confirmar requisitos con el centro oficial",IF(S147="Incompleto","Completar captura",IF(S147="Configurar referencia","Completar parámetros internos","Canalizar a revisión técnica interna"))))</f>
        <v/>
      </c>
    </row>
    <row r="148">
      <c r="A148" s="13" t="n"/>
      <c r="B148" s="25" t="n"/>
      <c r="C148" s="13" t="n"/>
      <c r="D148" s="15" t="n"/>
      <c r="E148" s="15" t="n"/>
      <c r="F148" s="16" t="n"/>
      <c r="G148" s="17" t="n"/>
      <c r="H148" s="18" t="n"/>
      <c r="I148" s="18" t="n"/>
      <c r="J148" s="18" t="n"/>
      <c r="K148" s="19" t="n"/>
      <c r="L148" s="19" t="n"/>
      <c r="M148" s="19" t="n"/>
      <c r="N148" s="19" t="n"/>
      <c r="O148" s="19" t="n"/>
      <c r="P148" s="13" t="n"/>
      <c r="Q148" s="21">
        <f>IF(A148="","",IF(COUNTBLANK(A148:O148)=0,"Sí","No"))</f>
        <v/>
      </c>
      <c r="R148" s="21">
        <f>IF(A148="","",IF(Q148&lt;&gt;"Sí","Sin evaluar",IFERROR(IF(VLOOKUP(E148,'Parámetros'!$A$5:$G$20,7,FALSE)&lt;&gt;"Sí","Sin referencia",IF(AND(K148&lt;=VLOOKUP(E148,'Parámetros'!$A$5:$G$20,2,FALSE),L148&lt;=VLOOKUP(E148,'Parámetros'!$A$5:$G$20,3,FALSE),N148&lt;=VLOOKUP(E148,'Parámetros'!$A$5:$G$20,4,FALSE),O148&gt;=VLOOKUP(E148,'Parámetros'!$A$5:$G$20,5,FALSE),O148&lt;=VLOOKUP(E148,'Parámetros'!$A$5:$G$20,6,FALSE)),"Sí","No")),"Sin referencia")))</f>
        <v/>
      </c>
      <c r="S148" s="21">
        <f>IF(A148="","",IF(Q148&lt;&gt;"Sí","Incompleto",IF(R148="Sin referencia","Configurar referencia",IF(AND(H148="Sí",I148="Sí",J148="Sí",R148="Sí"),"Registro listo para decidir cita","Revisión técnica previa"))))</f>
        <v/>
      </c>
      <c r="T148" s="22">
        <f>IF(A148="","",IF(S148="Registro listo para decidir cita","Confirmar requisitos con el centro oficial",IF(S148="Incompleto","Completar captura",IF(S148="Configurar referencia","Completar parámetros internos","Canalizar a revisión técnica interna"))))</f>
        <v/>
      </c>
    </row>
    <row r="149">
      <c r="A149" s="13" t="n"/>
      <c r="B149" s="25" t="n"/>
      <c r="C149" s="13" t="n"/>
      <c r="D149" s="15" t="n"/>
      <c r="E149" s="15" t="n"/>
      <c r="F149" s="16" t="n"/>
      <c r="G149" s="17" t="n"/>
      <c r="H149" s="18" t="n"/>
      <c r="I149" s="18" t="n"/>
      <c r="J149" s="18" t="n"/>
      <c r="K149" s="19" t="n"/>
      <c r="L149" s="19" t="n"/>
      <c r="M149" s="19" t="n"/>
      <c r="N149" s="19" t="n"/>
      <c r="O149" s="19" t="n"/>
      <c r="P149" s="13" t="n"/>
      <c r="Q149" s="20">
        <f>IF(A149="","",IF(COUNTBLANK(A149:O149)=0,"Sí","No"))</f>
        <v/>
      </c>
      <c r="R149" s="20">
        <f>IF(A149="","",IF(Q149&lt;&gt;"Sí","Sin evaluar",IFERROR(IF(VLOOKUP(E149,'Parámetros'!$A$5:$G$20,7,FALSE)&lt;&gt;"Sí","Sin referencia",IF(AND(K149&lt;=VLOOKUP(E149,'Parámetros'!$A$5:$G$20,2,FALSE),L149&lt;=VLOOKUP(E149,'Parámetros'!$A$5:$G$20,3,FALSE),N149&lt;=VLOOKUP(E149,'Parámetros'!$A$5:$G$20,4,FALSE),O149&gt;=VLOOKUP(E149,'Parámetros'!$A$5:$G$20,5,FALSE),O149&lt;=VLOOKUP(E149,'Parámetros'!$A$5:$G$20,6,FALSE)),"Sí","No")),"Sin referencia")))</f>
        <v/>
      </c>
      <c r="S149" s="20">
        <f>IF(A149="","",IF(Q149&lt;&gt;"Sí","Incompleto",IF(R149="Sin referencia","Configurar referencia",IF(AND(H149="Sí",I149="Sí",J149="Sí",R149="Sí"),"Registro listo para decidir cita","Revisión técnica previa"))))</f>
        <v/>
      </c>
      <c r="T149" s="11">
        <f>IF(A149="","",IF(S149="Registro listo para decidir cita","Confirmar requisitos con el centro oficial",IF(S149="Incompleto","Completar captura",IF(S149="Configurar referencia","Completar parámetros internos","Canalizar a revisión técnica interna"))))</f>
        <v/>
      </c>
    </row>
    <row r="150">
      <c r="A150" s="13" t="n"/>
      <c r="B150" s="25" t="n"/>
      <c r="C150" s="13" t="n"/>
      <c r="D150" s="15" t="n"/>
      <c r="E150" s="15" t="n"/>
      <c r="F150" s="16" t="n"/>
      <c r="G150" s="17" t="n"/>
      <c r="H150" s="18" t="n"/>
      <c r="I150" s="18" t="n"/>
      <c r="J150" s="18" t="n"/>
      <c r="K150" s="19" t="n"/>
      <c r="L150" s="19" t="n"/>
      <c r="M150" s="19" t="n"/>
      <c r="N150" s="19" t="n"/>
      <c r="O150" s="19" t="n"/>
      <c r="P150" s="13" t="n"/>
      <c r="Q150" s="21">
        <f>IF(A150="","",IF(COUNTBLANK(A150:O150)=0,"Sí","No"))</f>
        <v/>
      </c>
      <c r="R150" s="21">
        <f>IF(A150="","",IF(Q150&lt;&gt;"Sí","Sin evaluar",IFERROR(IF(VLOOKUP(E150,'Parámetros'!$A$5:$G$20,7,FALSE)&lt;&gt;"Sí","Sin referencia",IF(AND(K150&lt;=VLOOKUP(E150,'Parámetros'!$A$5:$G$20,2,FALSE),L150&lt;=VLOOKUP(E150,'Parámetros'!$A$5:$G$20,3,FALSE),N150&lt;=VLOOKUP(E150,'Parámetros'!$A$5:$G$20,4,FALSE),O150&gt;=VLOOKUP(E150,'Parámetros'!$A$5:$G$20,5,FALSE),O150&lt;=VLOOKUP(E150,'Parámetros'!$A$5:$G$20,6,FALSE)),"Sí","No")),"Sin referencia")))</f>
        <v/>
      </c>
      <c r="S150" s="21">
        <f>IF(A150="","",IF(Q150&lt;&gt;"Sí","Incompleto",IF(R150="Sin referencia","Configurar referencia",IF(AND(H150="Sí",I150="Sí",J150="Sí",R150="Sí"),"Registro listo para decidir cita","Revisión técnica previa"))))</f>
        <v/>
      </c>
      <c r="T150" s="22">
        <f>IF(A150="","",IF(S150="Registro listo para decidir cita","Confirmar requisitos con el centro oficial",IF(S150="Incompleto","Completar captura",IF(S150="Configurar referencia","Completar parámetros internos","Canalizar a revisión técnica interna"))))</f>
        <v/>
      </c>
    </row>
    <row r="151">
      <c r="A151" s="13" t="n"/>
      <c r="B151" s="25" t="n"/>
      <c r="C151" s="13" t="n"/>
      <c r="D151" s="15" t="n"/>
      <c r="E151" s="15" t="n"/>
      <c r="F151" s="16" t="n"/>
      <c r="G151" s="17" t="n"/>
      <c r="H151" s="18" t="n"/>
      <c r="I151" s="18" t="n"/>
      <c r="J151" s="18" t="n"/>
      <c r="K151" s="19" t="n"/>
      <c r="L151" s="19" t="n"/>
      <c r="M151" s="19" t="n"/>
      <c r="N151" s="19" t="n"/>
      <c r="O151" s="19" t="n"/>
      <c r="P151" s="13" t="n"/>
      <c r="Q151" s="20">
        <f>IF(A151="","",IF(COUNTBLANK(A151:O151)=0,"Sí","No"))</f>
        <v/>
      </c>
      <c r="R151" s="20">
        <f>IF(A151="","",IF(Q151&lt;&gt;"Sí","Sin evaluar",IFERROR(IF(VLOOKUP(E151,'Parámetros'!$A$5:$G$20,7,FALSE)&lt;&gt;"Sí","Sin referencia",IF(AND(K151&lt;=VLOOKUP(E151,'Parámetros'!$A$5:$G$20,2,FALSE),L151&lt;=VLOOKUP(E151,'Parámetros'!$A$5:$G$20,3,FALSE),N151&lt;=VLOOKUP(E151,'Parámetros'!$A$5:$G$20,4,FALSE),O151&gt;=VLOOKUP(E151,'Parámetros'!$A$5:$G$20,5,FALSE),O151&lt;=VLOOKUP(E151,'Parámetros'!$A$5:$G$20,6,FALSE)),"Sí","No")),"Sin referencia")))</f>
        <v/>
      </c>
      <c r="S151" s="20">
        <f>IF(A151="","",IF(Q151&lt;&gt;"Sí","Incompleto",IF(R151="Sin referencia","Configurar referencia",IF(AND(H151="Sí",I151="Sí",J151="Sí",R151="Sí"),"Registro listo para decidir cita","Revisión técnica previa"))))</f>
        <v/>
      </c>
      <c r="T151" s="11">
        <f>IF(A151="","",IF(S151="Registro listo para decidir cita","Confirmar requisitos con el centro oficial",IF(S151="Incompleto","Completar captura",IF(S151="Configurar referencia","Completar parámetros internos","Canalizar a revisión técnica interna"))))</f>
        <v/>
      </c>
    </row>
    <row r="152">
      <c r="A152" s="13" t="n"/>
      <c r="B152" s="25" t="n"/>
      <c r="C152" s="13" t="n"/>
      <c r="D152" s="15" t="n"/>
      <c r="E152" s="15" t="n"/>
      <c r="F152" s="16" t="n"/>
      <c r="G152" s="17" t="n"/>
      <c r="H152" s="18" t="n"/>
      <c r="I152" s="18" t="n"/>
      <c r="J152" s="18" t="n"/>
      <c r="K152" s="19" t="n"/>
      <c r="L152" s="19" t="n"/>
      <c r="M152" s="19" t="n"/>
      <c r="N152" s="19" t="n"/>
      <c r="O152" s="19" t="n"/>
      <c r="P152" s="13" t="n"/>
      <c r="Q152" s="21">
        <f>IF(A152="","",IF(COUNTBLANK(A152:O152)=0,"Sí","No"))</f>
        <v/>
      </c>
      <c r="R152" s="21">
        <f>IF(A152="","",IF(Q152&lt;&gt;"Sí","Sin evaluar",IFERROR(IF(VLOOKUP(E152,'Parámetros'!$A$5:$G$20,7,FALSE)&lt;&gt;"Sí","Sin referencia",IF(AND(K152&lt;=VLOOKUP(E152,'Parámetros'!$A$5:$G$20,2,FALSE),L152&lt;=VLOOKUP(E152,'Parámetros'!$A$5:$G$20,3,FALSE),N152&lt;=VLOOKUP(E152,'Parámetros'!$A$5:$G$20,4,FALSE),O152&gt;=VLOOKUP(E152,'Parámetros'!$A$5:$G$20,5,FALSE),O152&lt;=VLOOKUP(E152,'Parámetros'!$A$5:$G$20,6,FALSE)),"Sí","No")),"Sin referencia")))</f>
        <v/>
      </c>
      <c r="S152" s="21">
        <f>IF(A152="","",IF(Q152&lt;&gt;"Sí","Incompleto",IF(R152="Sin referencia","Configurar referencia",IF(AND(H152="Sí",I152="Sí",J152="Sí",R152="Sí"),"Registro listo para decidir cita","Revisión técnica previa"))))</f>
        <v/>
      </c>
      <c r="T152" s="22">
        <f>IF(A152="","",IF(S152="Registro listo para decidir cita","Confirmar requisitos con el centro oficial",IF(S152="Incompleto","Completar captura",IF(S152="Configurar referencia","Completar parámetros internos","Canalizar a revisión técnica interna"))))</f>
        <v/>
      </c>
    </row>
    <row r="153">
      <c r="A153" s="13" t="n"/>
      <c r="B153" s="25" t="n"/>
      <c r="C153" s="13" t="n"/>
      <c r="D153" s="15" t="n"/>
      <c r="E153" s="15" t="n"/>
      <c r="F153" s="16" t="n"/>
      <c r="G153" s="17" t="n"/>
      <c r="H153" s="18" t="n"/>
      <c r="I153" s="18" t="n"/>
      <c r="J153" s="18" t="n"/>
      <c r="K153" s="19" t="n"/>
      <c r="L153" s="19" t="n"/>
      <c r="M153" s="19" t="n"/>
      <c r="N153" s="19" t="n"/>
      <c r="O153" s="19" t="n"/>
      <c r="P153" s="13" t="n"/>
      <c r="Q153" s="20">
        <f>IF(A153="","",IF(COUNTBLANK(A153:O153)=0,"Sí","No"))</f>
        <v/>
      </c>
      <c r="R153" s="20">
        <f>IF(A153="","",IF(Q153&lt;&gt;"Sí","Sin evaluar",IFERROR(IF(VLOOKUP(E153,'Parámetros'!$A$5:$G$20,7,FALSE)&lt;&gt;"Sí","Sin referencia",IF(AND(K153&lt;=VLOOKUP(E153,'Parámetros'!$A$5:$G$20,2,FALSE),L153&lt;=VLOOKUP(E153,'Parámetros'!$A$5:$G$20,3,FALSE),N153&lt;=VLOOKUP(E153,'Parámetros'!$A$5:$G$20,4,FALSE),O153&gt;=VLOOKUP(E153,'Parámetros'!$A$5:$G$20,5,FALSE),O153&lt;=VLOOKUP(E153,'Parámetros'!$A$5:$G$20,6,FALSE)),"Sí","No")),"Sin referencia")))</f>
        <v/>
      </c>
      <c r="S153" s="20">
        <f>IF(A153="","",IF(Q153&lt;&gt;"Sí","Incompleto",IF(R153="Sin referencia","Configurar referencia",IF(AND(H153="Sí",I153="Sí",J153="Sí",R153="Sí"),"Registro listo para decidir cita","Revisión técnica previa"))))</f>
        <v/>
      </c>
      <c r="T153" s="11">
        <f>IF(A153="","",IF(S153="Registro listo para decidir cita","Confirmar requisitos con el centro oficial",IF(S153="Incompleto","Completar captura",IF(S153="Configurar referencia","Completar parámetros internos","Canalizar a revisión técnica interna"))))</f>
        <v/>
      </c>
    </row>
    <row r="154">
      <c r="A154" s="13" t="n"/>
      <c r="B154" s="25" t="n"/>
      <c r="C154" s="13" t="n"/>
      <c r="D154" s="15" t="n"/>
      <c r="E154" s="15" t="n"/>
      <c r="F154" s="16" t="n"/>
      <c r="G154" s="17" t="n"/>
      <c r="H154" s="18" t="n"/>
      <c r="I154" s="18" t="n"/>
      <c r="J154" s="18" t="n"/>
      <c r="K154" s="19" t="n"/>
      <c r="L154" s="19" t="n"/>
      <c r="M154" s="19" t="n"/>
      <c r="N154" s="19" t="n"/>
      <c r="O154" s="19" t="n"/>
      <c r="P154" s="13" t="n"/>
      <c r="Q154" s="21">
        <f>IF(A154="","",IF(COUNTBLANK(A154:O154)=0,"Sí","No"))</f>
        <v/>
      </c>
      <c r="R154" s="21">
        <f>IF(A154="","",IF(Q154&lt;&gt;"Sí","Sin evaluar",IFERROR(IF(VLOOKUP(E154,'Parámetros'!$A$5:$G$20,7,FALSE)&lt;&gt;"Sí","Sin referencia",IF(AND(K154&lt;=VLOOKUP(E154,'Parámetros'!$A$5:$G$20,2,FALSE),L154&lt;=VLOOKUP(E154,'Parámetros'!$A$5:$G$20,3,FALSE),N154&lt;=VLOOKUP(E154,'Parámetros'!$A$5:$G$20,4,FALSE),O154&gt;=VLOOKUP(E154,'Parámetros'!$A$5:$G$20,5,FALSE),O154&lt;=VLOOKUP(E154,'Parámetros'!$A$5:$G$20,6,FALSE)),"Sí","No")),"Sin referencia")))</f>
        <v/>
      </c>
      <c r="S154" s="21">
        <f>IF(A154="","",IF(Q154&lt;&gt;"Sí","Incompleto",IF(R154="Sin referencia","Configurar referencia",IF(AND(H154="Sí",I154="Sí",J154="Sí",R154="Sí"),"Registro listo para decidir cita","Revisión técnica previa"))))</f>
        <v/>
      </c>
      <c r="T154" s="22">
        <f>IF(A154="","",IF(S154="Registro listo para decidir cita","Confirmar requisitos con el centro oficial",IF(S154="Incompleto","Completar captura",IF(S154="Configurar referencia","Completar parámetros internos","Canalizar a revisión técnica interna"))))</f>
        <v/>
      </c>
    </row>
    <row r="155">
      <c r="A155" s="13" t="n"/>
      <c r="B155" s="25" t="n"/>
      <c r="C155" s="13" t="n"/>
      <c r="D155" s="15" t="n"/>
      <c r="E155" s="15" t="n"/>
      <c r="F155" s="16" t="n"/>
      <c r="G155" s="17" t="n"/>
      <c r="H155" s="18" t="n"/>
      <c r="I155" s="18" t="n"/>
      <c r="J155" s="18" t="n"/>
      <c r="K155" s="19" t="n"/>
      <c r="L155" s="19" t="n"/>
      <c r="M155" s="19" t="n"/>
      <c r="N155" s="19" t="n"/>
      <c r="O155" s="19" t="n"/>
      <c r="P155" s="13" t="n"/>
      <c r="Q155" s="20">
        <f>IF(A155="","",IF(COUNTBLANK(A155:O155)=0,"Sí","No"))</f>
        <v/>
      </c>
      <c r="R155" s="20">
        <f>IF(A155="","",IF(Q155&lt;&gt;"Sí","Sin evaluar",IFERROR(IF(VLOOKUP(E155,'Parámetros'!$A$5:$G$20,7,FALSE)&lt;&gt;"Sí","Sin referencia",IF(AND(K155&lt;=VLOOKUP(E155,'Parámetros'!$A$5:$G$20,2,FALSE),L155&lt;=VLOOKUP(E155,'Parámetros'!$A$5:$G$20,3,FALSE),N155&lt;=VLOOKUP(E155,'Parámetros'!$A$5:$G$20,4,FALSE),O155&gt;=VLOOKUP(E155,'Parámetros'!$A$5:$G$20,5,FALSE),O155&lt;=VLOOKUP(E155,'Parámetros'!$A$5:$G$20,6,FALSE)),"Sí","No")),"Sin referencia")))</f>
        <v/>
      </c>
      <c r="S155" s="20">
        <f>IF(A155="","",IF(Q155&lt;&gt;"Sí","Incompleto",IF(R155="Sin referencia","Configurar referencia",IF(AND(H155="Sí",I155="Sí",J155="Sí",R155="Sí"),"Registro listo para decidir cita","Revisión técnica previa"))))</f>
        <v/>
      </c>
      <c r="T155" s="11">
        <f>IF(A155="","",IF(S155="Registro listo para decidir cita","Confirmar requisitos con el centro oficial",IF(S155="Incompleto","Completar captura",IF(S155="Configurar referencia","Completar parámetros internos","Canalizar a revisión técnica interna"))))</f>
        <v/>
      </c>
    </row>
    <row r="156">
      <c r="A156" s="13" t="n"/>
      <c r="B156" s="25" t="n"/>
      <c r="C156" s="13" t="n"/>
      <c r="D156" s="15" t="n"/>
      <c r="E156" s="15" t="n"/>
      <c r="F156" s="16" t="n"/>
      <c r="G156" s="17" t="n"/>
      <c r="H156" s="18" t="n"/>
      <c r="I156" s="18" t="n"/>
      <c r="J156" s="18" t="n"/>
      <c r="K156" s="19" t="n"/>
      <c r="L156" s="19" t="n"/>
      <c r="M156" s="19" t="n"/>
      <c r="N156" s="19" t="n"/>
      <c r="O156" s="19" t="n"/>
      <c r="P156" s="13" t="n"/>
      <c r="Q156" s="21">
        <f>IF(A156="","",IF(COUNTBLANK(A156:O156)=0,"Sí","No"))</f>
        <v/>
      </c>
      <c r="R156" s="21">
        <f>IF(A156="","",IF(Q156&lt;&gt;"Sí","Sin evaluar",IFERROR(IF(VLOOKUP(E156,'Parámetros'!$A$5:$G$20,7,FALSE)&lt;&gt;"Sí","Sin referencia",IF(AND(K156&lt;=VLOOKUP(E156,'Parámetros'!$A$5:$G$20,2,FALSE),L156&lt;=VLOOKUP(E156,'Parámetros'!$A$5:$G$20,3,FALSE),N156&lt;=VLOOKUP(E156,'Parámetros'!$A$5:$G$20,4,FALSE),O156&gt;=VLOOKUP(E156,'Parámetros'!$A$5:$G$20,5,FALSE),O156&lt;=VLOOKUP(E156,'Parámetros'!$A$5:$G$20,6,FALSE)),"Sí","No")),"Sin referencia")))</f>
        <v/>
      </c>
      <c r="S156" s="21">
        <f>IF(A156="","",IF(Q156&lt;&gt;"Sí","Incompleto",IF(R156="Sin referencia","Configurar referencia",IF(AND(H156="Sí",I156="Sí",J156="Sí",R156="Sí"),"Registro listo para decidir cita","Revisión técnica previa"))))</f>
        <v/>
      </c>
      <c r="T156" s="22">
        <f>IF(A156="","",IF(S156="Registro listo para decidir cita","Confirmar requisitos con el centro oficial",IF(S156="Incompleto","Completar captura",IF(S156="Configurar referencia","Completar parámetros internos","Canalizar a revisión técnica interna"))))</f>
        <v/>
      </c>
    </row>
    <row r="157">
      <c r="A157" s="13" t="n"/>
      <c r="B157" s="25" t="n"/>
      <c r="C157" s="13" t="n"/>
      <c r="D157" s="15" t="n"/>
      <c r="E157" s="15" t="n"/>
      <c r="F157" s="16" t="n"/>
      <c r="G157" s="17" t="n"/>
      <c r="H157" s="18" t="n"/>
      <c r="I157" s="18" t="n"/>
      <c r="J157" s="18" t="n"/>
      <c r="K157" s="19" t="n"/>
      <c r="L157" s="19" t="n"/>
      <c r="M157" s="19" t="n"/>
      <c r="N157" s="19" t="n"/>
      <c r="O157" s="19" t="n"/>
      <c r="P157" s="13" t="n"/>
      <c r="Q157" s="20">
        <f>IF(A157="","",IF(COUNTBLANK(A157:O157)=0,"Sí","No"))</f>
        <v/>
      </c>
      <c r="R157" s="20">
        <f>IF(A157="","",IF(Q157&lt;&gt;"Sí","Sin evaluar",IFERROR(IF(VLOOKUP(E157,'Parámetros'!$A$5:$G$20,7,FALSE)&lt;&gt;"Sí","Sin referencia",IF(AND(K157&lt;=VLOOKUP(E157,'Parámetros'!$A$5:$G$20,2,FALSE),L157&lt;=VLOOKUP(E157,'Parámetros'!$A$5:$G$20,3,FALSE),N157&lt;=VLOOKUP(E157,'Parámetros'!$A$5:$G$20,4,FALSE),O157&gt;=VLOOKUP(E157,'Parámetros'!$A$5:$G$20,5,FALSE),O157&lt;=VLOOKUP(E157,'Parámetros'!$A$5:$G$20,6,FALSE)),"Sí","No")),"Sin referencia")))</f>
        <v/>
      </c>
      <c r="S157" s="20">
        <f>IF(A157="","",IF(Q157&lt;&gt;"Sí","Incompleto",IF(R157="Sin referencia","Configurar referencia",IF(AND(H157="Sí",I157="Sí",J157="Sí",R157="Sí"),"Registro listo para decidir cita","Revisión técnica previa"))))</f>
        <v/>
      </c>
      <c r="T157" s="11">
        <f>IF(A157="","",IF(S157="Registro listo para decidir cita","Confirmar requisitos con el centro oficial",IF(S157="Incompleto","Completar captura",IF(S157="Configurar referencia","Completar parámetros internos","Canalizar a revisión técnica interna"))))</f>
        <v/>
      </c>
    </row>
    <row r="158">
      <c r="A158" s="13" t="n"/>
      <c r="B158" s="25" t="n"/>
      <c r="C158" s="13" t="n"/>
      <c r="D158" s="15" t="n"/>
      <c r="E158" s="15" t="n"/>
      <c r="F158" s="16" t="n"/>
      <c r="G158" s="17" t="n"/>
      <c r="H158" s="18" t="n"/>
      <c r="I158" s="18" t="n"/>
      <c r="J158" s="18" t="n"/>
      <c r="K158" s="19" t="n"/>
      <c r="L158" s="19" t="n"/>
      <c r="M158" s="19" t="n"/>
      <c r="N158" s="19" t="n"/>
      <c r="O158" s="19" t="n"/>
      <c r="P158" s="13" t="n"/>
      <c r="Q158" s="21">
        <f>IF(A158="","",IF(COUNTBLANK(A158:O158)=0,"Sí","No"))</f>
        <v/>
      </c>
      <c r="R158" s="21">
        <f>IF(A158="","",IF(Q158&lt;&gt;"Sí","Sin evaluar",IFERROR(IF(VLOOKUP(E158,'Parámetros'!$A$5:$G$20,7,FALSE)&lt;&gt;"Sí","Sin referencia",IF(AND(K158&lt;=VLOOKUP(E158,'Parámetros'!$A$5:$G$20,2,FALSE),L158&lt;=VLOOKUP(E158,'Parámetros'!$A$5:$G$20,3,FALSE),N158&lt;=VLOOKUP(E158,'Parámetros'!$A$5:$G$20,4,FALSE),O158&gt;=VLOOKUP(E158,'Parámetros'!$A$5:$G$20,5,FALSE),O158&lt;=VLOOKUP(E158,'Parámetros'!$A$5:$G$20,6,FALSE)),"Sí","No")),"Sin referencia")))</f>
        <v/>
      </c>
      <c r="S158" s="21">
        <f>IF(A158="","",IF(Q158&lt;&gt;"Sí","Incompleto",IF(R158="Sin referencia","Configurar referencia",IF(AND(H158="Sí",I158="Sí",J158="Sí",R158="Sí"),"Registro listo para decidir cita","Revisión técnica previa"))))</f>
        <v/>
      </c>
      <c r="T158" s="22">
        <f>IF(A158="","",IF(S158="Registro listo para decidir cita","Confirmar requisitos con el centro oficial",IF(S158="Incompleto","Completar captura",IF(S158="Configurar referencia","Completar parámetros internos","Canalizar a revisión técnica interna"))))</f>
        <v/>
      </c>
    </row>
    <row r="159">
      <c r="A159" s="13" t="n"/>
      <c r="B159" s="25" t="n"/>
      <c r="C159" s="13" t="n"/>
      <c r="D159" s="15" t="n"/>
      <c r="E159" s="15" t="n"/>
      <c r="F159" s="16" t="n"/>
      <c r="G159" s="17" t="n"/>
      <c r="H159" s="18" t="n"/>
      <c r="I159" s="18" t="n"/>
      <c r="J159" s="18" t="n"/>
      <c r="K159" s="19" t="n"/>
      <c r="L159" s="19" t="n"/>
      <c r="M159" s="19" t="n"/>
      <c r="N159" s="19" t="n"/>
      <c r="O159" s="19" t="n"/>
      <c r="P159" s="13" t="n"/>
      <c r="Q159" s="20">
        <f>IF(A159="","",IF(COUNTBLANK(A159:O159)=0,"Sí","No"))</f>
        <v/>
      </c>
      <c r="R159" s="20">
        <f>IF(A159="","",IF(Q159&lt;&gt;"Sí","Sin evaluar",IFERROR(IF(VLOOKUP(E159,'Parámetros'!$A$5:$G$20,7,FALSE)&lt;&gt;"Sí","Sin referencia",IF(AND(K159&lt;=VLOOKUP(E159,'Parámetros'!$A$5:$G$20,2,FALSE),L159&lt;=VLOOKUP(E159,'Parámetros'!$A$5:$G$20,3,FALSE),N159&lt;=VLOOKUP(E159,'Parámetros'!$A$5:$G$20,4,FALSE),O159&gt;=VLOOKUP(E159,'Parámetros'!$A$5:$G$20,5,FALSE),O159&lt;=VLOOKUP(E159,'Parámetros'!$A$5:$G$20,6,FALSE)),"Sí","No")),"Sin referencia")))</f>
        <v/>
      </c>
      <c r="S159" s="20">
        <f>IF(A159="","",IF(Q159&lt;&gt;"Sí","Incompleto",IF(R159="Sin referencia","Configurar referencia",IF(AND(H159="Sí",I159="Sí",J159="Sí",R159="Sí"),"Registro listo para decidir cita","Revisión técnica previa"))))</f>
        <v/>
      </c>
      <c r="T159" s="11">
        <f>IF(A159="","",IF(S159="Registro listo para decidir cita","Confirmar requisitos con el centro oficial",IF(S159="Incompleto","Completar captura",IF(S159="Configurar referencia","Completar parámetros internos","Canalizar a revisión técnica interna"))))</f>
        <v/>
      </c>
    </row>
    <row r="160">
      <c r="A160" s="13" t="n"/>
      <c r="B160" s="25" t="n"/>
      <c r="C160" s="13" t="n"/>
      <c r="D160" s="15" t="n"/>
      <c r="E160" s="15" t="n"/>
      <c r="F160" s="16" t="n"/>
      <c r="G160" s="17" t="n"/>
      <c r="H160" s="18" t="n"/>
      <c r="I160" s="18" t="n"/>
      <c r="J160" s="18" t="n"/>
      <c r="K160" s="19" t="n"/>
      <c r="L160" s="19" t="n"/>
      <c r="M160" s="19" t="n"/>
      <c r="N160" s="19" t="n"/>
      <c r="O160" s="19" t="n"/>
      <c r="P160" s="13" t="n"/>
      <c r="Q160" s="21">
        <f>IF(A160="","",IF(COUNTBLANK(A160:O160)=0,"Sí","No"))</f>
        <v/>
      </c>
      <c r="R160" s="21">
        <f>IF(A160="","",IF(Q160&lt;&gt;"Sí","Sin evaluar",IFERROR(IF(VLOOKUP(E160,'Parámetros'!$A$5:$G$20,7,FALSE)&lt;&gt;"Sí","Sin referencia",IF(AND(K160&lt;=VLOOKUP(E160,'Parámetros'!$A$5:$G$20,2,FALSE),L160&lt;=VLOOKUP(E160,'Parámetros'!$A$5:$G$20,3,FALSE),N160&lt;=VLOOKUP(E160,'Parámetros'!$A$5:$G$20,4,FALSE),O160&gt;=VLOOKUP(E160,'Parámetros'!$A$5:$G$20,5,FALSE),O160&lt;=VLOOKUP(E160,'Parámetros'!$A$5:$G$20,6,FALSE)),"Sí","No")),"Sin referencia")))</f>
        <v/>
      </c>
      <c r="S160" s="21">
        <f>IF(A160="","",IF(Q160&lt;&gt;"Sí","Incompleto",IF(R160="Sin referencia","Configurar referencia",IF(AND(H160="Sí",I160="Sí",J160="Sí",R160="Sí"),"Registro listo para decidir cita","Revisión técnica previa"))))</f>
        <v/>
      </c>
      <c r="T160" s="22">
        <f>IF(A160="","",IF(S160="Registro listo para decidir cita","Confirmar requisitos con el centro oficial",IF(S160="Incompleto","Completar captura",IF(S160="Configurar referencia","Completar parámetros internos","Canalizar a revisión técnica interna"))))</f>
        <v/>
      </c>
    </row>
    <row r="161">
      <c r="A161" s="13" t="n"/>
      <c r="B161" s="25" t="n"/>
      <c r="C161" s="13" t="n"/>
      <c r="D161" s="15" t="n"/>
      <c r="E161" s="15" t="n"/>
      <c r="F161" s="16" t="n"/>
      <c r="G161" s="17" t="n"/>
      <c r="H161" s="18" t="n"/>
      <c r="I161" s="18" t="n"/>
      <c r="J161" s="18" t="n"/>
      <c r="K161" s="19" t="n"/>
      <c r="L161" s="19" t="n"/>
      <c r="M161" s="19" t="n"/>
      <c r="N161" s="19" t="n"/>
      <c r="O161" s="19" t="n"/>
      <c r="P161" s="13" t="n"/>
      <c r="Q161" s="20">
        <f>IF(A161="","",IF(COUNTBLANK(A161:O161)=0,"Sí","No"))</f>
        <v/>
      </c>
      <c r="R161" s="20">
        <f>IF(A161="","",IF(Q161&lt;&gt;"Sí","Sin evaluar",IFERROR(IF(VLOOKUP(E161,'Parámetros'!$A$5:$G$20,7,FALSE)&lt;&gt;"Sí","Sin referencia",IF(AND(K161&lt;=VLOOKUP(E161,'Parámetros'!$A$5:$G$20,2,FALSE),L161&lt;=VLOOKUP(E161,'Parámetros'!$A$5:$G$20,3,FALSE),N161&lt;=VLOOKUP(E161,'Parámetros'!$A$5:$G$20,4,FALSE),O161&gt;=VLOOKUP(E161,'Parámetros'!$A$5:$G$20,5,FALSE),O161&lt;=VLOOKUP(E161,'Parámetros'!$A$5:$G$20,6,FALSE)),"Sí","No")),"Sin referencia")))</f>
        <v/>
      </c>
      <c r="S161" s="20">
        <f>IF(A161="","",IF(Q161&lt;&gt;"Sí","Incompleto",IF(R161="Sin referencia","Configurar referencia",IF(AND(H161="Sí",I161="Sí",J161="Sí",R161="Sí"),"Registro listo para decidir cita","Revisión técnica previa"))))</f>
        <v/>
      </c>
      <c r="T161" s="11">
        <f>IF(A161="","",IF(S161="Registro listo para decidir cita","Confirmar requisitos con el centro oficial",IF(S161="Incompleto","Completar captura",IF(S161="Configurar referencia","Completar parámetros internos","Canalizar a revisión técnica interna"))))</f>
        <v/>
      </c>
    </row>
    <row r="162">
      <c r="A162" s="13" t="n"/>
      <c r="B162" s="25" t="n"/>
      <c r="C162" s="13" t="n"/>
      <c r="D162" s="15" t="n"/>
      <c r="E162" s="15" t="n"/>
      <c r="F162" s="16" t="n"/>
      <c r="G162" s="17" t="n"/>
      <c r="H162" s="18" t="n"/>
      <c r="I162" s="18" t="n"/>
      <c r="J162" s="18" t="n"/>
      <c r="K162" s="19" t="n"/>
      <c r="L162" s="19" t="n"/>
      <c r="M162" s="19" t="n"/>
      <c r="N162" s="19" t="n"/>
      <c r="O162" s="19" t="n"/>
      <c r="P162" s="13" t="n"/>
      <c r="Q162" s="21">
        <f>IF(A162="","",IF(COUNTBLANK(A162:O162)=0,"Sí","No"))</f>
        <v/>
      </c>
      <c r="R162" s="21">
        <f>IF(A162="","",IF(Q162&lt;&gt;"Sí","Sin evaluar",IFERROR(IF(VLOOKUP(E162,'Parámetros'!$A$5:$G$20,7,FALSE)&lt;&gt;"Sí","Sin referencia",IF(AND(K162&lt;=VLOOKUP(E162,'Parámetros'!$A$5:$G$20,2,FALSE),L162&lt;=VLOOKUP(E162,'Parámetros'!$A$5:$G$20,3,FALSE),N162&lt;=VLOOKUP(E162,'Parámetros'!$A$5:$G$20,4,FALSE),O162&gt;=VLOOKUP(E162,'Parámetros'!$A$5:$G$20,5,FALSE),O162&lt;=VLOOKUP(E162,'Parámetros'!$A$5:$G$20,6,FALSE)),"Sí","No")),"Sin referencia")))</f>
        <v/>
      </c>
      <c r="S162" s="21">
        <f>IF(A162="","",IF(Q162&lt;&gt;"Sí","Incompleto",IF(R162="Sin referencia","Configurar referencia",IF(AND(H162="Sí",I162="Sí",J162="Sí",R162="Sí"),"Registro listo para decidir cita","Revisión técnica previa"))))</f>
        <v/>
      </c>
      <c r="T162" s="22">
        <f>IF(A162="","",IF(S162="Registro listo para decidir cita","Confirmar requisitos con el centro oficial",IF(S162="Incompleto","Completar captura",IF(S162="Configurar referencia","Completar parámetros internos","Canalizar a revisión técnica interna"))))</f>
        <v/>
      </c>
    </row>
    <row r="163">
      <c r="A163" s="13" t="n"/>
      <c r="B163" s="25" t="n"/>
      <c r="C163" s="13" t="n"/>
      <c r="D163" s="15" t="n"/>
      <c r="E163" s="15" t="n"/>
      <c r="F163" s="16" t="n"/>
      <c r="G163" s="17" t="n"/>
      <c r="H163" s="18" t="n"/>
      <c r="I163" s="18" t="n"/>
      <c r="J163" s="18" t="n"/>
      <c r="K163" s="19" t="n"/>
      <c r="L163" s="19" t="n"/>
      <c r="M163" s="19" t="n"/>
      <c r="N163" s="19" t="n"/>
      <c r="O163" s="19" t="n"/>
      <c r="P163" s="13" t="n"/>
      <c r="Q163" s="20">
        <f>IF(A163="","",IF(COUNTBLANK(A163:O163)=0,"Sí","No"))</f>
        <v/>
      </c>
      <c r="R163" s="20">
        <f>IF(A163="","",IF(Q163&lt;&gt;"Sí","Sin evaluar",IFERROR(IF(VLOOKUP(E163,'Parámetros'!$A$5:$G$20,7,FALSE)&lt;&gt;"Sí","Sin referencia",IF(AND(K163&lt;=VLOOKUP(E163,'Parámetros'!$A$5:$G$20,2,FALSE),L163&lt;=VLOOKUP(E163,'Parámetros'!$A$5:$G$20,3,FALSE),N163&lt;=VLOOKUP(E163,'Parámetros'!$A$5:$G$20,4,FALSE),O163&gt;=VLOOKUP(E163,'Parámetros'!$A$5:$G$20,5,FALSE),O163&lt;=VLOOKUP(E163,'Parámetros'!$A$5:$G$20,6,FALSE)),"Sí","No")),"Sin referencia")))</f>
        <v/>
      </c>
      <c r="S163" s="20">
        <f>IF(A163="","",IF(Q163&lt;&gt;"Sí","Incompleto",IF(R163="Sin referencia","Configurar referencia",IF(AND(H163="Sí",I163="Sí",J163="Sí",R163="Sí"),"Registro listo para decidir cita","Revisión técnica previa"))))</f>
        <v/>
      </c>
      <c r="T163" s="11">
        <f>IF(A163="","",IF(S163="Registro listo para decidir cita","Confirmar requisitos con el centro oficial",IF(S163="Incompleto","Completar captura",IF(S163="Configurar referencia","Completar parámetros internos","Canalizar a revisión técnica interna"))))</f>
        <v/>
      </c>
    </row>
    <row r="164">
      <c r="A164" s="13" t="n"/>
      <c r="B164" s="25" t="n"/>
      <c r="C164" s="13" t="n"/>
      <c r="D164" s="15" t="n"/>
      <c r="E164" s="15" t="n"/>
      <c r="F164" s="16" t="n"/>
      <c r="G164" s="17" t="n"/>
      <c r="H164" s="18" t="n"/>
      <c r="I164" s="18" t="n"/>
      <c r="J164" s="18" t="n"/>
      <c r="K164" s="19" t="n"/>
      <c r="L164" s="19" t="n"/>
      <c r="M164" s="19" t="n"/>
      <c r="N164" s="19" t="n"/>
      <c r="O164" s="19" t="n"/>
      <c r="P164" s="13" t="n"/>
      <c r="Q164" s="21">
        <f>IF(A164="","",IF(COUNTBLANK(A164:O164)=0,"Sí","No"))</f>
        <v/>
      </c>
      <c r="R164" s="21">
        <f>IF(A164="","",IF(Q164&lt;&gt;"Sí","Sin evaluar",IFERROR(IF(VLOOKUP(E164,'Parámetros'!$A$5:$G$20,7,FALSE)&lt;&gt;"Sí","Sin referencia",IF(AND(K164&lt;=VLOOKUP(E164,'Parámetros'!$A$5:$G$20,2,FALSE),L164&lt;=VLOOKUP(E164,'Parámetros'!$A$5:$G$20,3,FALSE),N164&lt;=VLOOKUP(E164,'Parámetros'!$A$5:$G$20,4,FALSE),O164&gt;=VLOOKUP(E164,'Parámetros'!$A$5:$G$20,5,FALSE),O164&lt;=VLOOKUP(E164,'Parámetros'!$A$5:$G$20,6,FALSE)),"Sí","No")),"Sin referencia")))</f>
        <v/>
      </c>
      <c r="S164" s="21">
        <f>IF(A164="","",IF(Q164&lt;&gt;"Sí","Incompleto",IF(R164="Sin referencia","Configurar referencia",IF(AND(H164="Sí",I164="Sí",J164="Sí",R164="Sí"),"Registro listo para decidir cita","Revisión técnica previa"))))</f>
        <v/>
      </c>
      <c r="T164" s="22">
        <f>IF(A164="","",IF(S164="Registro listo para decidir cita","Confirmar requisitos con el centro oficial",IF(S164="Incompleto","Completar captura",IF(S164="Configurar referencia","Completar parámetros internos","Canalizar a revisión técnica interna"))))</f>
        <v/>
      </c>
    </row>
    <row r="165">
      <c r="A165" s="13" t="n"/>
      <c r="B165" s="25" t="n"/>
      <c r="C165" s="13" t="n"/>
      <c r="D165" s="15" t="n"/>
      <c r="E165" s="15" t="n"/>
      <c r="F165" s="16" t="n"/>
      <c r="G165" s="17" t="n"/>
      <c r="H165" s="18" t="n"/>
      <c r="I165" s="18" t="n"/>
      <c r="J165" s="18" t="n"/>
      <c r="K165" s="19" t="n"/>
      <c r="L165" s="19" t="n"/>
      <c r="M165" s="19" t="n"/>
      <c r="N165" s="19" t="n"/>
      <c r="O165" s="19" t="n"/>
      <c r="P165" s="13" t="n"/>
      <c r="Q165" s="20">
        <f>IF(A165="","",IF(COUNTBLANK(A165:O165)=0,"Sí","No"))</f>
        <v/>
      </c>
      <c r="R165" s="20">
        <f>IF(A165="","",IF(Q165&lt;&gt;"Sí","Sin evaluar",IFERROR(IF(VLOOKUP(E165,'Parámetros'!$A$5:$G$20,7,FALSE)&lt;&gt;"Sí","Sin referencia",IF(AND(K165&lt;=VLOOKUP(E165,'Parámetros'!$A$5:$G$20,2,FALSE),L165&lt;=VLOOKUP(E165,'Parámetros'!$A$5:$G$20,3,FALSE),N165&lt;=VLOOKUP(E165,'Parámetros'!$A$5:$G$20,4,FALSE),O165&gt;=VLOOKUP(E165,'Parámetros'!$A$5:$G$20,5,FALSE),O165&lt;=VLOOKUP(E165,'Parámetros'!$A$5:$G$20,6,FALSE)),"Sí","No")),"Sin referencia")))</f>
        <v/>
      </c>
      <c r="S165" s="20">
        <f>IF(A165="","",IF(Q165&lt;&gt;"Sí","Incompleto",IF(R165="Sin referencia","Configurar referencia",IF(AND(H165="Sí",I165="Sí",J165="Sí",R165="Sí"),"Registro listo para decidir cita","Revisión técnica previa"))))</f>
        <v/>
      </c>
      <c r="T165" s="11">
        <f>IF(A165="","",IF(S165="Registro listo para decidir cita","Confirmar requisitos con el centro oficial",IF(S165="Incompleto","Completar captura",IF(S165="Configurar referencia","Completar parámetros internos","Canalizar a revisión técnica interna"))))</f>
        <v/>
      </c>
    </row>
    <row r="166">
      <c r="A166" s="13" t="n"/>
      <c r="B166" s="25" t="n"/>
      <c r="C166" s="13" t="n"/>
      <c r="D166" s="15" t="n"/>
      <c r="E166" s="15" t="n"/>
      <c r="F166" s="16" t="n"/>
      <c r="G166" s="17" t="n"/>
      <c r="H166" s="18" t="n"/>
      <c r="I166" s="18" t="n"/>
      <c r="J166" s="18" t="n"/>
      <c r="K166" s="19" t="n"/>
      <c r="L166" s="19" t="n"/>
      <c r="M166" s="19" t="n"/>
      <c r="N166" s="19" t="n"/>
      <c r="O166" s="19" t="n"/>
      <c r="P166" s="13" t="n"/>
      <c r="Q166" s="21">
        <f>IF(A166="","",IF(COUNTBLANK(A166:O166)=0,"Sí","No"))</f>
        <v/>
      </c>
      <c r="R166" s="21">
        <f>IF(A166="","",IF(Q166&lt;&gt;"Sí","Sin evaluar",IFERROR(IF(VLOOKUP(E166,'Parámetros'!$A$5:$G$20,7,FALSE)&lt;&gt;"Sí","Sin referencia",IF(AND(K166&lt;=VLOOKUP(E166,'Parámetros'!$A$5:$G$20,2,FALSE),L166&lt;=VLOOKUP(E166,'Parámetros'!$A$5:$G$20,3,FALSE),N166&lt;=VLOOKUP(E166,'Parámetros'!$A$5:$G$20,4,FALSE),O166&gt;=VLOOKUP(E166,'Parámetros'!$A$5:$G$20,5,FALSE),O166&lt;=VLOOKUP(E166,'Parámetros'!$A$5:$G$20,6,FALSE)),"Sí","No")),"Sin referencia")))</f>
        <v/>
      </c>
      <c r="S166" s="21">
        <f>IF(A166="","",IF(Q166&lt;&gt;"Sí","Incompleto",IF(R166="Sin referencia","Configurar referencia",IF(AND(H166="Sí",I166="Sí",J166="Sí",R166="Sí"),"Registro listo para decidir cita","Revisión técnica previa"))))</f>
        <v/>
      </c>
      <c r="T166" s="22">
        <f>IF(A166="","",IF(S166="Registro listo para decidir cita","Confirmar requisitos con el centro oficial",IF(S166="Incompleto","Completar captura",IF(S166="Configurar referencia","Completar parámetros internos","Canalizar a revisión técnica interna"))))</f>
        <v/>
      </c>
    </row>
    <row r="167">
      <c r="A167" s="13" t="n"/>
      <c r="B167" s="25" t="n"/>
      <c r="C167" s="13" t="n"/>
      <c r="D167" s="15" t="n"/>
      <c r="E167" s="15" t="n"/>
      <c r="F167" s="16" t="n"/>
      <c r="G167" s="17" t="n"/>
      <c r="H167" s="18" t="n"/>
      <c r="I167" s="18" t="n"/>
      <c r="J167" s="18" t="n"/>
      <c r="K167" s="19" t="n"/>
      <c r="L167" s="19" t="n"/>
      <c r="M167" s="19" t="n"/>
      <c r="N167" s="19" t="n"/>
      <c r="O167" s="19" t="n"/>
      <c r="P167" s="13" t="n"/>
      <c r="Q167" s="20">
        <f>IF(A167="","",IF(COUNTBLANK(A167:O167)=0,"Sí","No"))</f>
        <v/>
      </c>
      <c r="R167" s="20">
        <f>IF(A167="","",IF(Q167&lt;&gt;"Sí","Sin evaluar",IFERROR(IF(VLOOKUP(E167,'Parámetros'!$A$5:$G$20,7,FALSE)&lt;&gt;"Sí","Sin referencia",IF(AND(K167&lt;=VLOOKUP(E167,'Parámetros'!$A$5:$G$20,2,FALSE),L167&lt;=VLOOKUP(E167,'Parámetros'!$A$5:$G$20,3,FALSE),N167&lt;=VLOOKUP(E167,'Parámetros'!$A$5:$G$20,4,FALSE),O167&gt;=VLOOKUP(E167,'Parámetros'!$A$5:$G$20,5,FALSE),O167&lt;=VLOOKUP(E167,'Parámetros'!$A$5:$G$20,6,FALSE)),"Sí","No")),"Sin referencia")))</f>
        <v/>
      </c>
      <c r="S167" s="20">
        <f>IF(A167="","",IF(Q167&lt;&gt;"Sí","Incompleto",IF(R167="Sin referencia","Configurar referencia",IF(AND(H167="Sí",I167="Sí",J167="Sí",R167="Sí"),"Registro listo para decidir cita","Revisión técnica previa"))))</f>
        <v/>
      </c>
      <c r="T167" s="11">
        <f>IF(A167="","",IF(S167="Registro listo para decidir cita","Confirmar requisitos con el centro oficial",IF(S167="Incompleto","Completar captura",IF(S167="Configurar referencia","Completar parámetros internos","Canalizar a revisión técnica interna"))))</f>
        <v/>
      </c>
    </row>
    <row r="168">
      <c r="A168" s="13" t="n"/>
      <c r="B168" s="25" t="n"/>
      <c r="C168" s="13" t="n"/>
      <c r="D168" s="15" t="n"/>
      <c r="E168" s="15" t="n"/>
      <c r="F168" s="16" t="n"/>
      <c r="G168" s="17" t="n"/>
      <c r="H168" s="18" t="n"/>
      <c r="I168" s="18" t="n"/>
      <c r="J168" s="18" t="n"/>
      <c r="K168" s="19" t="n"/>
      <c r="L168" s="19" t="n"/>
      <c r="M168" s="19" t="n"/>
      <c r="N168" s="19" t="n"/>
      <c r="O168" s="19" t="n"/>
      <c r="P168" s="13" t="n"/>
      <c r="Q168" s="21">
        <f>IF(A168="","",IF(COUNTBLANK(A168:O168)=0,"Sí","No"))</f>
        <v/>
      </c>
      <c r="R168" s="21">
        <f>IF(A168="","",IF(Q168&lt;&gt;"Sí","Sin evaluar",IFERROR(IF(VLOOKUP(E168,'Parámetros'!$A$5:$G$20,7,FALSE)&lt;&gt;"Sí","Sin referencia",IF(AND(K168&lt;=VLOOKUP(E168,'Parámetros'!$A$5:$G$20,2,FALSE),L168&lt;=VLOOKUP(E168,'Parámetros'!$A$5:$G$20,3,FALSE),N168&lt;=VLOOKUP(E168,'Parámetros'!$A$5:$G$20,4,FALSE),O168&gt;=VLOOKUP(E168,'Parámetros'!$A$5:$G$20,5,FALSE),O168&lt;=VLOOKUP(E168,'Parámetros'!$A$5:$G$20,6,FALSE)),"Sí","No")),"Sin referencia")))</f>
        <v/>
      </c>
      <c r="S168" s="21">
        <f>IF(A168="","",IF(Q168&lt;&gt;"Sí","Incompleto",IF(R168="Sin referencia","Configurar referencia",IF(AND(H168="Sí",I168="Sí",J168="Sí",R168="Sí"),"Registro listo para decidir cita","Revisión técnica previa"))))</f>
        <v/>
      </c>
      <c r="T168" s="22">
        <f>IF(A168="","",IF(S168="Registro listo para decidir cita","Confirmar requisitos con el centro oficial",IF(S168="Incompleto","Completar captura",IF(S168="Configurar referencia","Completar parámetros internos","Canalizar a revisión técnica interna"))))</f>
        <v/>
      </c>
    </row>
    <row r="169">
      <c r="A169" s="13" t="n"/>
      <c r="B169" s="25" t="n"/>
      <c r="C169" s="13" t="n"/>
      <c r="D169" s="15" t="n"/>
      <c r="E169" s="15" t="n"/>
      <c r="F169" s="16" t="n"/>
      <c r="G169" s="17" t="n"/>
      <c r="H169" s="18" t="n"/>
      <c r="I169" s="18" t="n"/>
      <c r="J169" s="18" t="n"/>
      <c r="K169" s="19" t="n"/>
      <c r="L169" s="19" t="n"/>
      <c r="M169" s="19" t="n"/>
      <c r="N169" s="19" t="n"/>
      <c r="O169" s="19" t="n"/>
      <c r="P169" s="13" t="n"/>
      <c r="Q169" s="20">
        <f>IF(A169="","",IF(COUNTBLANK(A169:O169)=0,"Sí","No"))</f>
        <v/>
      </c>
      <c r="R169" s="20">
        <f>IF(A169="","",IF(Q169&lt;&gt;"Sí","Sin evaluar",IFERROR(IF(VLOOKUP(E169,'Parámetros'!$A$5:$G$20,7,FALSE)&lt;&gt;"Sí","Sin referencia",IF(AND(K169&lt;=VLOOKUP(E169,'Parámetros'!$A$5:$G$20,2,FALSE),L169&lt;=VLOOKUP(E169,'Parámetros'!$A$5:$G$20,3,FALSE),N169&lt;=VLOOKUP(E169,'Parámetros'!$A$5:$G$20,4,FALSE),O169&gt;=VLOOKUP(E169,'Parámetros'!$A$5:$G$20,5,FALSE),O169&lt;=VLOOKUP(E169,'Parámetros'!$A$5:$G$20,6,FALSE)),"Sí","No")),"Sin referencia")))</f>
        <v/>
      </c>
      <c r="S169" s="20">
        <f>IF(A169="","",IF(Q169&lt;&gt;"Sí","Incompleto",IF(R169="Sin referencia","Configurar referencia",IF(AND(H169="Sí",I169="Sí",J169="Sí",R169="Sí"),"Registro listo para decidir cita","Revisión técnica previa"))))</f>
        <v/>
      </c>
      <c r="T169" s="11">
        <f>IF(A169="","",IF(S169="Registro listo para decidir cita","Confirmar requisitos con el centro oficial",IF(S169="Incompleto","Completar captura",IF(S169="Configurar referencia","Completar parámetros internos","Canalizar a revisión técnica interna"))))</f>
        <v/>
      </c>
    </row>
    <row r="170">
      <c r="A170" s="13" t="n"/>
      <c r="B170" s="25" t="n"/>
      <c r="C170" s="13" t="n"/>
      <c r="D170" s="15" t="n"/>
      <c r="E170" s="15" t="n"/>
      <c r="F170" s="16" t="n"/>
      <c r="G170" s="17" t="n"/>
      <c r="H170" s="18" t="n"/>
      <c r="I170" s="18" t="n"/>
      <c r="J170" s="18" t="n"/>
      <c r="K170" s="19" t="n"/>
      <c r="L170" s="19" t="n"/>
      <c r="M170" s="19" t="n"/>
      <c r="N170" s="19" t="n"/>
      <c r="O170" s="19" t="n"/>
      <c r="P170" s="13" t="n"/>
      <c r="Q170" s="21">
        <f>IF(A170="","",IF(COUNTBLANK(A170:O170)=0,"Sí","No"))</f>
        <v/>
      </c>
      <c r="R170" s="21">
        <f>IF(A170="","",IF(Q170&lt;&gt;"Sí","Sin evaluar",IFERROR(IF(VLOOKUP(E170,'Parámetros'!$A$5:$G$20,7,FALSE)&lt;&gt;"Sí","Sin referencia",IF(AND(K170&lt;=VLOOKUP(E170,'Parámetros'!$A$5:$G$20,2,FALSE),L170&lt;=VLOOKUP(E170,'Parámetros'!$A$5:$G$20,3,FALSE),N170&lt;=VLOOKUP(E170,'Parámetros'!$A$5:$G$20,4,FALSE),O170&gt;=VLOOKUP(E170,'Parámetros'!$A$5:$G$20,5,FALSE),O170&lt;=VLOOKUP(E170,'Parámetros'!$A$5:$G$20,6,FALSE)),"Sí","No")),"Sin referencia")))</f>
        <v/>
      </c>
      <c r="S170" s="21">
        <f>IF(A170="","",IF(Q170&lt;&gt;"Sí","Incompleto",IF(R170="Sin referencia","Configurar referencia",IF(AND(H170="Sí",I170="Sí",J170="Sí",R170="Sí"),"Registro listo para decidir cita","Revisión técnica previa"))))</f>
        <v/>
      </c>
      <c r="T170" s="22">
        <f>IF(A170="","",IF(S170="Registro listo para decidir cita","Confirmar requisitos con el centro oficial",IF(S170="Incompleto","Completar captura",IF(S170="Configurar referencia","Completar parámetros internos","Canalizar a revisión técnica interna"))))</f>
        <v/>
      </c>
    </row>
    <row r="171">
      <c r="A171" s="13" t="n"/>
      <c r="B171" s="25" t="n"/>
      <c r="C171" s="13" t="n"/>
      <c r="D171" s="15" t="n"/>
      <c r="E171" s="15" t="n"/>
      <c r="F171" s="16" t="n"/>
      <c r="G171" s="17" t="n"/>
      <c r="H171" s="18" t="n"/>
      <c r="I171" s="18" t="n"/>
      <c r="J171" s="18" t="n"/>
      <c r="K171" s="19" t="n"/>
      <c r="L171" s="19" t="n"/>
      <c r="M171" s="19" t="n"/>
      <c r="N171" s="19" t="n"/>
      <c r="O171" s="19" t="n"/>
      <c r="P171" s="13" t="n"/>
      <c r="Q171" s="20">
        <f>IF(A171="","",IF(COUNTBLANK(A171:O171)=0,"Sí","No"))</f>
        <v/>
      </c>
      <c r="R171" s="20">
        <f>IF(A171="","",IF(Q171&lt;&gt;"Sí","Sin evaluar",IFERROR(IF(VLOOKUP(E171,'Parámetros'!$A$5:$G$20,7,FALSE)&lt;&gt;"Sí","Sin referencia",IF(AND(K171&lt;=VLOOKUP(E171,'Parámetros'!$A$5:$G$20,2,FALSE),L171&lt;=VLOOKUP(E171,'Parámetros'!$A$5:$G$20,3,FALSE),N171&lt;=VLOOKUP(E171,'Parámetros'!$A$5:$G$20,4,FALSE),O171&gt;=VLOOKUP(E171,'Parámetros'!$A$5:$G$20,5,FALSE),O171&lt;=VLOOKUP(E171,'Parámetros'!$A$5:$G$20,6,FALSE)),"Sí","No")),"Sin referencia")))</f>
        <v/>
      </c>
      <c r="S171" s="20">
        <f>IF(A171="","",IF(Q171&lt;&gt;"Sí","Incompleto",IF(R171="Sin referencia","Configurar referencia",IF(AND(H171="Sí",I171="Sí",J171="Sí",R171="Sí"),"Registro listo para decidir cita","Revisión técnica previa"))))</f>
        <v/>
      </c>
      <c r="T171" s="11">
        <f>IF(A171="","",IF(S171="Registro listo para decidir cita","Confirmar requisitos con el centro oficial",IF(S171="Incompleto","Completar captura",IF(S171="Configurar referencia","Completar parámetros internos","Canalizar a revisión técnica interna"))))</f>
        <v/>
      </c>
    </row>
    <row r="172">
      <c r="A172" s="13" t="n"/>
      <c r="B172" s="25" t="n"/>
      <c r="C172" s="13" t="n"/>
      <c r="D172" s="15" t="n"/>
      <c r="E172" s="15" t="n"/>
      <c r="F172" s="16" t="n"/>
      <c r="G172" s="17" t="n"/>
      <c r="H172" s="18" t="n"/>
      <c r="I172" s="18" t="n"/>
      <c r="J172" s="18" t="n"/>
      <c r="K172" s="19" t="n"/>
      <c r="L172" s="19" t="n"/>
      <c r="M172" s="19" t="n"/>
      <c r="N172" s="19" t="n"/>
      <c r="O172" s="19" t="n"/>
      <c r="P172" s="13" t="n"/>
      <c r="Q172" s="21">
        <f>IF(A172="","",IF(COUNTBLANK(A172:O172)=0,"Sí","No"))</f>
        <v/>
      </c>
      <c r="R172" s="21">
        <f>IF(A172="","",IF(Q172&lt;&gt;"Sí","Sin evaluar",IFERROR(IF(VLOOKUP(E172,'Parámetros'!$A$5:$G$20,7,FALSE)&lt;&gt;"Sí","Sin referencia",IF(AND(K172&lt;=VLOOKUP(E172,'Parámetros'!$A$5:$G$20,2,FALSE),L172&lt;=VLOOKUP(E172,'Parámetros'!$A$5:$G$20,3,FALSE),N172&lt;=VLOOKUP(E172,'Parámetros'!$A$5:$G$20,4,FALSE),O172&gt;=VLOOKUP(E172,'Parámetros'!$A$5:$G$20,5,FALSE),O172&lt;=VLOOKUP(E172,'Parámetros'!$A$5:$G$20,6,FALSE)),"Sí","No")),"Sin referencia")))</f>
        <v/>
      </c>
      <c r="S172" s="21">
        <f>IF(A172="","",IF(Q172&lt;&gt;"Sí","Incompleto",IF(R172="Sin referencia","Configurar referencia",IF(AND(H172="Sí",I172="Sí",J172="Sí",R172="Sí"),"Registro listo para decidir cita","Revisión técnica previa"))))</f>
        <v/>
      </c>
      <c r="T172" s="22">
        <f>IF(A172="","",IF(S172="Registro listo para decidir cita","Confirmar requisitos con el centro oficial",IF(S172="Incompleto","Completar captura",IF(S172="Configurar referencia","Completar parámetros internos","Canalizar a revisión técnica interna"))))</f>
        <v/>
      </c>
    </row>
    <row r="173">
      <c r="A173" s="13" t="n"/>
      <c r="B173" s="25" t="n"/>
      <c r="C173" s="13" t="n"/>
      <c r="D173" s="15" t="n"/>
      <c r="E173" s="15" t="n"/>
      <c r="F173" s="16" t="n"/>
      <c r="G173" s="17" t="n"/>
      <c r="H173" s="18" t="n"/>
      <c r="I173" s="18" t="n"/>
      <c r="J173" s="18" t="n"/>
      <c r="K173" s="19" t="n"/>
      <c r="L173" s="19" t="n"/>
      <c r="M173" s="19" t="n"/>
      <c r="N173" s="19" t="n"/>
      <c r="O173" s="19" t="n"/>
      <c r="P173" s="13" t="n"/>
      <c r="Q173" s="20">
        <f>IF(A173="","",IF(COUNTBLANK(A173:O173)=0,"Sí","No"))</f>
        <v/>
      </c>
      <c r="R173" s="20">
        <f>IF(A173="","",IF(Q173&lt;&gt;"Sí","Sin evaluar",IFERROR(IF(VLOOKUP(E173,'Parámetros'!$A$5:$G$20,7,FALSE)&lt;&gt;"Sí","Sin referencia",IF(AND(K173&lt;=VLOOKUP(E173,'Parámetros'!$A$5:$G$20,2,FALSE),L173&lt;=VLOOKUP(E173,'Parámetros'!$A$5:$G$20,3,FALSE),N173&lt;=VLOOKUP(E173,'Parámetros'!$A$5:$G$20,4,FALSE),O173&gt;=VLOOKUP(E173,'Parámetros'!$A$5:$G$20,5,FALSE),O173&lt;=VLOOKUP(E173,'Parámetros'!$A$5:$G$20,6,FALSE)),"Sí","No")),"Sin referencia")))</f>
        <v/>
      </c>
      <c r="S173" s="20">
        <f>IF(A173="","",IF(Q173&lt;&gt;"Sí","Incompleto",IF(R173="Sin referencia","Configurar referencia",IF(AND(H173="Sí",I173="Sí",J173="Sí",R173="Sí"),"Registro listo para decidir cita","Revisión técnica previa"))))</f>
        <v/>
      </c>
      <c r="T173" s="11">
        <f>IF(A173="","",IF(S173="Registro listo para decidir cita","Confirmar requisitos con el centro oficial",IF(S173="Incompleto","Completar captura",IF(S173="Configurar referencia","Completar parámetros internos","Canalizar a revisión técnica interna"))))</f>
        <v/>
      </c>
    </row>
    <row r="174">
      <c r="A174" s="13" t="n"/>
      <c r="B174" s="25" t="n"/>
      <c r="C174" s="13" t="n"/>
      <c r="D174" s="15" t="n"/>
      <c r="E174" s="15" t="n"/>
      <c r="F174" s="16" t="n"/>
      <c r="G174" s="17" t="n"/>
      <c r="H174" s="18" t="n"/>
      <c r="I174" s="18" t="n"/>
      <c r="J174" s="18" t="n"/>
      <c r="K174" s="19" t="n"/>
      <c r="L174" s="19" t="n"/>
      <c r="M174" s="19" t="n"/>
      <c r="N174" s="19" t="n"/>
      <c r="O174" s="19" t="n"/>
      <c r="P174" s="13" t="n"/>
      <c r="Q174" s="21">
        <f>IF(A174="","",IF(COUNTBLANK(A174:O174)=0,"Sí","No"))</f>
        <v/>
      </c>
      <c r="R174" s="21">
        <f>IF(A174="","",IF(Q174&lt;&gt;"Sí","Sin evaluar",IFERROR(IF(VLOOKUP(E174,'Parámetros'!$A$5:$G$20,7,FALSE)&lt;&gt;"Sí","Sin referencia",IF(AND(K174&lt;=VLOOKUP(E174,'Parámetros'!$A$5:$G$20,2,FALSE),L174&lt;=VLOOKUP(E174,'Parámetros'!$A$5:$G$20,3,FALSE),N174&lt;=VLOOKUP(E174,'Parámetros'!$A$5:$G$20,4,FALSE),O174&gt;=VLOOKUP(E174,'Parámetros'!$A$5:$G$20,5,FALSE),O174&lt;=VLOOKUP(E174,'Parámetros'!$A$5:$G$20,6,FALSE)),"Sí","No")),"Sin referencia")))</f>
        <v/>
      </c>
      <c r="S174" s="21">
        <f>IF(A174="","",IF(Q174&lt;&gt;"Sí","Incompleto",IF(R174="Sin referencia","Configurar referencia",IF(AND(H174="Sí",I174="Sí",J174="Sí",R174="Sí"),"Registro listo para decidir cita","Revisión técnica previa"))))</f>
        <v/>
      </c>
      <c r="T174" s="22">
        <f>IF(A174="","",IF(S174="Registro listo para decidir cita","Confirmar requisitos con el centro oficial",IF(S174="Incompleto","Completar captura",IF(S174="Configurar referencia","Completar parámetros internos","Canalizar a revisión técnica interna"))))</f>
        <v/>
      </c>
    </row>
    <row r="175">
      <c r="A175" s="13" t="n"/>
      <c r="B175" s="25" t="n"/>
      <c r="C175" s="13" t="n"/>
      <c r="D175" s="15" t="n"/>
      <c r="E175" s="15" t="n"/>
      <c r="F175" s="16" t="n"/>
      <c r="G175" s="17" t="n"/>
      <c r="H175" s="18" t="n"/>
      <c r="I175" s="18" t="n"/>
      <c r="J175" s="18" t="n"/>
      <c r="K175" s="19" t="n"/>
      <c r="L175" s="19" t="n"/>
      <c r="M175" s="19" t="n"/>
      <c r="N175" s="19" t="n"/>
      <c r="O175" s="19" t="n"/>
      <c r="P175" s="13" t="n"/>
      <c r="Q175" s="20">
        <f>IF(A175="","",IF(COUNTBLANK(A175:O175)=0,"Sí","No"))</f>
        <v/>
      </c>
      <c r="R175" s="20">
        <f>IF(A175="","",IF(Q175&lt;&gt;"Sí","Sin evaluar",IFERROR(IF(VLOOKUP(E175,'Parámetros'!$A$5:$G$20,7,FALSE)&lt;&gt;"Sí","Sin referencia",IF(AND(K175&lt;=VLOOKUP(E175,'Parámetros'!$A$5:$G$20,2,FALSE),L175&lt;=VLOOKUP(E175,'Parámetros'!$A$5:$G$20,3,FALSE),N175&lt;=VLOOKUP(E175,'Parámetros'!$A$5:$G$20,4,FALSE),O175&gt;=VLOOKUP(E175,'Parámetros'!$A$5:$G$20,5,FALSE),O175&lt;=VLOOKUP(E175,'Parámetros'!$A$5:$G$20,6,FALSE)),"Sí","No")),"Sin referencia")))</f>
        <v/>
      </c>
      <c r="S175" s="20">
        <f>IF(A175="","",IF(Q175&lt;&gt;"Sí","Incompleto",IF(R175="Sin referencia","Configurar referencia",IF(AND(H175="Sí",I175="Sí",J175="Sí",R175="Sí"),"Registro listo para decidir cita","Revisión técnica previa"))))</f>
        <v/>
      </c>
      <c r="T175" s="11">
        <f>IF(A175="","",IF(S175="Registro listo para decidir cita","Confirmar requisitos con el centro oficial",IF(S175="Incompleto","Completar captura",IF(S175="Configurar referencia","Completar parámetros internos","Canalizar a revisión técnica interna"))))</f>
        <v/>
      </c>
    </row>
    <row r="176">
      <c r="A176" s="13" t="n"/>
      <c r="B176" s="25" t="n"/>
      <c r="C176" s="13" t="n"/>
      <c r="D176" s="15" t="n"/>
      <c r="E176" s="15" t="n"/>
      <c r="F176" s="16" t="n"/>
      <c r="G176" s="17" t="n"/>
      <c r="H176" s="18" t="n"/>
      <c r="I176" s="18" t="n"/>
      <c r="J176" s="18" t="n"/>
      <c r="K176" s="19" t="n"/>
      <c r="L176" s="19" t="n"/>
      <c r="M176" s="19" t="n"/>
      <c r="N176" s="19" t="n"/>
      <c r="O176" s="19" t="n"/>
      <c r="P176" s="13" t="n"/>
      <c r="Q176" s="21">
        <f>IF(A176="","",IF(COUNTBLANK(A176:O176)=0,"Sí","No"))</f>
        <v/>
      </c>
      <c r="R176" s="21">
        <f>IF(A176="","",IF(Q176&lt;&gt;"Sí","Sin evaluar",IFERROR(IF(VLOOKUP(E176,'Parámetros'!$A$5:$G$20,7,FALSE)&lt;&gt;"Sí","Sin referencia",IF(AND(K176&lt;=VLOOKUP(E176,'Parámetros'!$A$5:$G$20,2,FALSE),L176&lt;=VLOOKUP(E176,'Parámetros'!$A$5:$G$20,3,FALSE),N176&lt;=VLOOKUP(E176,'Parámetros'!$A$5:$G$20,4,FALSE),O176&gt;=VLOOKUP(E176,'Parámetros'!$A$5:$G$20,5,FALSE),O176&lt;=VLOOKUP(E176,'Parámetros'!$A$5:$G$20,6,FALSE)),"Sí","No")),"Sin referencia")))</f>
        <v/>
      </c>
      <c r="S176" s="21">
        <f>IF(A176="","",IF(Q176&lt;&gt;"Sí","Incompleto",IF(R176="Sin referencia","Configurar referencia",IF(AND(H176="Sí",I176="Sí",J176="Sí",R176="Sí"),"Registro listo para decidir cita","Revisión técnica previa"))))</f>
        <v/>
      </c>
      <c r="T176" s="22">
        <f>IF(A176="","",IF(S176="Registro listo para decidir cita","Confirmar requisitos con el centro oficial",IF(S176="Incompleto","Completar captura",IF(S176="Configurar referencia","Completar parámetros internos","Canalizar a revisión técnica interna"))))</f>
        <v/>
      </c>
    </row>
    <row r="177">
      <c r="A177" s="13" t="n"/>
      <c r="B177" s="25" t="n"/>
      <c r="C177" s="13" t="n"/>
      <c r="D177" s="15" t="n"/>
      <c r="E177" s="15" t="n"/>
      <c r="F177" s="16" t="n"/>
      <c r="G177" s="17" t="n"/>
      <c r="H177" s="18" t="n"/>
      <c r="I177" s="18" t="n"/>
      <c r="J177" s="18" t="n"/>
      <c r="K177" s="19" t="n"/>
      <c r="L177" s="19" t="n"/>
      <c r="M177" s="19" t="n"/>
      <c r="N177" s="19" t="n"/>
      <c r="O177" s="19" t="n"/>
      <c r="P177" s="13" t="n"/>
      <c r="Q177" s="20">
        <f>IF(A177="","",IF(COUNTBLANK(A177:O177)=0,"Sí","No"))</f>
        <v/>
      </c>
      <c r="R177" s="20">
        <f>IF(A177="","",IF(Q177&lt;&gt;"Sí","Sin evaluar",IFERROR(IF(VLOOKUP(E177,'Parámetros'!$A$5:$G$20,7,FALSE)&lt;&gt;"Sí","Sin referencia",IF(AND(K177&lt;=VLOOKUP(E177,'Parámetros'!$A$5:$G$20,2,FALSE),L177&lt;=VLOOKUP(E177,'Parámetros'!$A$5:$G$20,3,FALSE),N177&lt;=VLOOKUP(E177,'Parámetros'!$A$5:$G$20,4,FALSE),O177&gt;=VLOOKUP(E177,'Parámetros'!$A$5:$G$20,5,FALSE),O177&lt;=VLOOKUP(E177,'Parámetros'!$A$5:$G$20,6,FALSE)),"Sí","No")),"Sin referencia")))</f>
        <v/>
      </c>
      <c r="S177" s="20">
        <f>IF(A177="","",IF(Q177&lt;&gt;"Sí","Incompleto",IF(R177="Sin referencia","Configurar referencia",IF(AND(H177="Sí",I177="Sí",J177="Sí",R177="Sí"),"Registro listo para decidir cita","Revisión técnica previa"))))</f>
        <v/>
      </c>
      <c r="T177" s="11">
        <f>IF(A177="","",IF(S177="Registro listo para decidir cita","Confirmar requisitos con el centro oficial",IF(S177="Incompleto","Completar captura",IF(S177="Configurar referencia","Completar parámetros internos","Canalizar a revisión técnica interna"))))</f>
        <v/>
      </c>
    </row>
    <row r="178">
      <c r="A178" s="13" t="n"/>
      <c r="B178" s="25" t="n"/>
      <c r="C178" s="13" t="n"/>
      <c r="D178" s="15" t="n"/>
      <c r="E178" s="15" t="n"/>
      <c r="F178" s="16" t="n"/>
      <c r="G178" s="17" t="n"/>
      <c r="H178" s="18" t="n"/>
      <c r="I178" s="18" t="n"/>
      <c r="J178" s="18" t="n"/>
      <c r="K178" s="19" t="n"/>
      <c r="L178" s="19" t="n"/>
      <c r="M178" s="19" t="n"/>
      <c r="N178" s="19" t="n"/>
      <c r="O178" s="19" t="n"/>
      <c r="P178" s="13" t="n"/>
      <c r="Q178" s="21">
        <f>IF(A178="","",IF(COUNTBLANK(A178:O178)=0,"Sí","No"))</f>
        <v/>
      </c>
      <c r="R178" s="21">
        <f>IF(A178="","",IF(Q178&lt;&gt;"Sí","Sin evaluar",IFERROR(IF(VLOOKUP(E178,'Parámetros'!$A$5:$G$20,7,FALSE)&lt;&gt;"Sí","Sin referencia",IF(AND(K178&lt;=VLOOKUP(E178,'Parámetros'!$A$5:$G$20,2,FALSE),L178&lt;=VLOOKUP(E178,'Parámetros'!$A$5:$G$20,3,FALSE),N178&lt;=VLOOKUP(E178,'Parámetros'!$A$5:$G$20,4,FALSE),O178&gt;=VLOOKUP(E178,'Parámetros'!$A$5:$G$20,5,FALSE),O178&lt;=VLOOKUP(E178,'Parámetros'!$A$5:$G$20,6,FALSE)),"Sí","No")),"Sin referencia")))</f>
        <v/>
      </c>
      <c r="S178" s="21">
        <f>IF(A178="","",IF(Q178&lt;&gt;"Sí","Incompleto",IF(R178="Sin referencia","Configurar referencia",IF(AND(H178="Sí",I178="Sí",J178="Sí",R178="Sí"),"Registro listo para decidir cita","Revisión técnica previa"))))</f>
        <v/>
      </c>
      <c r="T178" s="22">
        <f>IF(A178="","",IF(S178="Registro listo para decidir cita","Confirmar requisitos con el centro oficial",IF(S178="Incompleto","Completar captura",IF(S178="Configurar referencia","Completar parámetros internos","Canalizar a revisión técnica interna"))))</f>
        <v/>
      </c>
    </row>
    <row r="179">
      <c r="A179" s="13" t="n"/>
      <c r="B179" s="25" t="n"/>
      <c r="C179" s="13" t="n"/>
      <c r="D179" s="15" t="n"/>
      <c r="E179" s="15" t="n"/>
      <c r="F179" s="16" t="n"/>
      <c r="G179" s="17" t="n"/>
      <c r="H179" s="18" t="n"/>
      <c r="I179" s="18" t="n"/>
      <c r="J179" s="18" t="n"/>
      <c r="K179" s="19" t="n"/>
      <c r="L179" s="19" t="n"/>
      <c r="M179" s="19" t="n"/>
      <c r="N179" s="19" t="n"/>
      <c r="O179" s="19" t="n"/>
      <c r="P179" s="13" t="n"/>
      <c r="Q179" s="20">
        <f>IF(A179="","",IF(COUNTBLANK(A179:O179)=0,"Sí","No"))</f>
        <v/>
      </c>
      <c r="R179" s="20">
        <f>IF(A179="","",IF(Q179&lt;&gt;"Sí","Sin evaluar",IFERROR(IF(VLOOKUP(E179,'Parámetros'!$A$5:$G$20,7,FALSE)&lt;&gt;"Sí","Sin referencia",IF(AND(K179&lt;=VLOOKUP(E179,'Parámetros'!$A$5:$G$20,2,FALSE),L179&lt;=VLOOKUP(E179,'Parámetros'!$A$5:$G$20,3,FALSE),N179&lt;=VLOOKUP(E179,'Parámetros'!$A$5:$G$20,4,FALSE),O179&gt;=VLOOKUP(E179,'Parámetros'!$A$5:$G$20,5,FALSE),O179&lt;=VLOOKUP(E179,'Parámetros'!$A$5:$G$20,6,FALSE)),"Sí","No")),"Sin referencia")))</f>
        <v/>
      </c>
      <c r="S179" s="20">
        <f>IF(A179="","",IF(Q179&lt;&gt;"Sí","Incompleto",IF(R179="Sin referencia","Configurar referencia",IF(AND(H179="Sí",I179="Sí",J179="Sí",R179="Sí"),"Registro listo para decidir cita","Revisión técnica previa"))))</f>
        <v/>
      </c>
      <c r="T179" s="11">
        <f>IF(A179="","",IF(S179="Registro listo para decidir cita","Confirmar requisitos con el centro oficial",IF(S179="Incompleto","Completar captura",IF(S179="Configurar referencia","Completar parámetros internos","Canalizar a revisión técnica interna"))))</f>
        <v/>
      </c>
    </row>
    <row r="180">
      <c r="A180" s="13" t="n"/>
      <c r="B180" s="25" t="n"/>
      <c r="C180" s="13" t="n"/>
      <c r="D180" s="15" t="n"/>
      <c r="E180" s="15" t="n"/>
      <c r="F180" s="16" t="n"/>
      <c r="G180" s="17" t="n"/>
      <c r="H180" s="18" t="n"/>
      <c r="I180" s="18" t="n"/>
      <c r="J180" s="18" t="n"/>
      <c r="K180" s="19" t="n"/>
      <c r="L180" s="19" t="n"/>
      <c r="M180" s="19" t="n"/>
      <c r="N180" s="19" t="n"/>
      <c r="O180" s="19" t="n"/>
      <c r="P180" s="13" t="n"/>
      <c r="Q180" s="21">
        <f>IF(A180="","",IF(COUNTBLANK(A180:O180)=0,"Sí","No"))</f>
        <v/>
      </c>
      <c r="R180" s="21">
        <f>IF(A180="","",IF(Q180&lt;&gt;"Sí","Sin evaluar",IFERROR(IF(VLOOKUP(E180,'Parámetros'!$A$5:$G$20,7,FALSE)&lt;&gt;"Sí","Sin referencia",IF(AND(K180&lt;=VLOOKUP(E180,'Parámetros'!$A$5:$G$20,2,FALSE),L180&lt;=VLOOKUP(E180,'Parámetros'!$A$5:$G$20,3,FALSE),N180&lt;=VLOOKUP(E180,'Parámetros'!$A$5:$G$20,4,FALSE),O180&gt;=VLOOKUP(E180,'Parámetros'!$A$5:$G$20,5,FALSE),O180&lt;=VLOOKUP(E180,'Parámetros'!$A$5:$G$20,6,FALSE)),"Sí","No")),"Sin referencia")))</f>
        <v/>
      </c>
      <c r="S180" s="21">
        <f>IF(A180="","",IF(Q180&lt;&gt;"Sí","Incompleto",IF(R180="Sin referencia","Configurar referencia",IF(AND(H180="Sí",I180="Sí",J180="Sí",R180="Sí"),"Registro listo para decidir cita","Revisión técnica previa"))))</f>
        <v/>
      </c>
      <c r="T180" s="22">
        <f>IF(A180="","",IF(S180="Registro listo para decidir cita","Confirmar requisitos con el centro oficial",IF(S180="Incompleto","Completar captura",IF(S180="Configurar referencia","Completar parámetros internos","Canalizar a revisión técnica interna"))))</f>
        <v/>
      </c>
    </row>
    <row r="181">
      <c r="A181" s="13" t="n"/>
      <c r="B181" s="25" t="n"/>
      <c r="C181" s="13" t="n"/>
      <c r="D181" s="15" t="n"/>
      <c r="E181" s="15" t="n"/>
      <c r="F181" s="16" t="n"/>
      <c r="G181" s="17" t="n"/>
      <c r="H181" s="18" t="n"/>
      <c r="I181" s="18" t="n"/>
      <c r="J181" s="18" t="n"/>
      <c r="K181" s="19" t="n"/>
      <c r="L181" s="19" t="n"/>
      <c r="M181" s="19" t="n"/>
      <c r="N181" s="19" t="n"/>
      <c r="O181" s="19" t="n"/>
      <c r="P181" s="13" t="n"/>
      <c r="Q181" s="20">
        <f>IF(A181="","",IF(COUNTBLANK(A181:O181)=0,"Sí","No"))</f>
        <v/>
      </c>
      <c r="R181" s="20">
        <f>IF(A181="","",IF(Q181&lt;&gt;"Sí","Sin evaluar",IFERROR(IF(VLOOKUP(E181,'Parámetros'!$A$5:$G$20,7,FALSE)&lt;&gt;"Sí","Sin referencia",IF(AND(K181&lt;=VLOOKUP(E181,'Parámetros'!$A$5:$G$20,2,FALSE),L181&lt;=VLOOKUP(E181,'Parámetros'!$A$5:$G$20,3,FALSE),N181&lt;=VLOOKUP(E181,'Parámetros'!$A$5:$G$20,4,FALSE),O181&gt;=VLOOKUP(E181,'Parámetros'!$A$5:$G$20,5,FALSE),O181&lt;=VLOOKUP(E181,'Parámetros'!$A$5:$G$20,6,FALSE)),"Sí","No")),"Sin referencia")))</f>
        <v/>
      </c>
      <c r="S181" s="20">
        <f>IF(A181="","",IF(Q181&lt;&gt;"Sí","Incompleto",IF(R181="Sin referencia","Configurar referencia",IF(AND(H181="Sí",I181="Sí",J181="Sí",R181="Sí"),"Registro listo para decidir cita","Revisión técnica previa"))))</f>
        <v/>
      </c>
      <c r="T181" s="11">
        <f>IF(A181="","",IF(S181="Registro listo para decidir cita","Confirmar requisitos con el centro oficial",IF(S181="Incompleto","Completar captura",IF(S181="Configurar referencia","Completar parámetros internos","Canalizar a revisión técnica interna"))))</f>
        <v/>
      </c>
    </row>
    <row r="182">
      <c r="A182" s="13" t="n"/>
      <c r="B182" s="25" t="n"/>
      <c r="C182" s="13" t="n"/>
      <c r="D182" s="15" t="n"/>
      <c r="E182" s="15" t="n"/>
      <c r="F182" s="16" t="n"/>
      <c r="G182" s="17" t="n"/>
      <c r="H182" s="18" t="n"/>
      <c r="I182" s="18" t="n"/>
      <c r="J182" s="18" t="n"/>
      <c r="K182" s="19" t="n"/>
      <c r="L182" s="19" t="n"/>
      <c r="M182" s="19" t="n"/>
      <c r="N182" s="19" t="n"/>
      <c r="O182" s="19" t="n"/>
      <c r="P182" s="13" t="n"/>
      <c r="Q182" s="21">
        <f>IF(A182="","",IF(COUNTBLANK(A182:O182)=0,"Sí","No"))</f>
        <v/>
      </c>
      <c r="R182" s="21">
        <f>IF(A182="","",IF(Q182&lt;&gt;"Sí","Sin evaluar",IFERROR(IF(VLOOKUP(E182,'Parámetros'!$A$5:$G$20,7,FALSE)&lt;&gt;"Sí","Sin referencia",IF(AND(K182&lt;=VLOOKUP(E182,'Parámetros'!$A$5:$G$20,2,FALSE),L182&lt;=VLOOKUP(E182,'Parámetros'!$A$5:$G$20,3,FALSE),N182&lt;=VLOOKUP(E182,'Parámetros'!$A$5:$G$20,4,FALSE),O182&gt;=VLOOKUP(E182,'Parámetros'!$A$5:$G$20,5,FALSE),O182&lt;=VLOOKUP(E182,'Parámetros'!$A$5:$G$20,6,FALSE)),"Sí","No")),"Sin referencia")))</f>
        <v/>
      </c>
      <c r="S182" s="21">
        <f>IF(A182="","",IF(Q182&lt;&gt;"Sí","Incompleto",IF(R182="Sin referencia","Configurar referencia",IF(AND(H182="Sí",I182="Sí",J182="Sí",R182="Sí"),"Registro listo para decidir cita","Revisión técnica previa"))))</f>
        <v/>
      </c>
      <c r="T182" s="22">
        <f>IF(A182="","",IF(S182="Registro listo para decidir cita","Confirmar requisitos con el centro oficial",IF(S182="Incompleto","Completar captura",IF(S182="Configurar referencia","Completar parámetros internos","Canalizar a revisión técnica interna"))))</f>
        <v/>
      </c>
    </row>
    <row r="183">
      <c r="A183" s="13" t="n"/>
      <c r="B183" s="25" t="n"/>
      <c r="C183" s="13" t="n"/>
      <c r="D183" s="15" t="n"/>
      <c r="E183" s="15" t="n"/>
      <c r="F183" s="16" t="n"/>
      <c r="G183" s="17" t="n"/>
      <c r="H183" s="18" t="n"/>
      <c r="I183" s="18" t="n"/>
      <c r="J183" s="18" t="n"/>
      <c r="K183" s="19" t="n"/>
      <c r="L183" s="19" t="n"/>
      <c r="M183" s="19" t="n"/>
      <c r="N183" s="19" t="n"/>
      <c r="O183" s="19" t="n"/>
      <c r="P183" s="13" t="n"/>
      <c r="Q183" s="20">
        <f>IF(A183="","",IF(COUNTBLANK(A183:O183)=0,"Sí","No"))</f>
        <v/>
      </c>
      <c r="R183" s="20">
        <f>IF(A183="","",IF(Q183&lt;&gt;"Sí","Sin evaluar",IFERROR(IF(VLOOKUP(E183,'Parámetros'!$A$5:$G$20,7,FALSE)&lt;&gt;"Sí","Sin referencia",IF(AND(K183&lt;=VLOOKUP(E183,'Parámetros'!$A$5:$G$20,2,FALSE),L183&lt;=VLOOKUP(E183,'Parámetros'!$A$5:$G$20,3,FALSE),N183&lt;=VLOOKUP(E183,'Parámetros'!$A$5:$G$20,4,FALSE),O183&gt;=VLOOKUP(E183,'Parámetros'!$A$5:$G$20,5,FALSE),O183&lt;=VLOOKUP(E183,'Parámetros'!$A$5:$G$20,6,FALSE)),"Sí","No")),"Sin referencia")))</f>
        <v/>
      </c>
      <c r="S183" s="20">
        <f>IF(A183="","",IF(Q183&lt;&gt;"Sí","Incompleto",IF(R183="Sin referencia","Configurar referencia",IF(AND(H183="Sí",I183="Sí",J183="Sí",R183="Sí"),"Registro listo para decidir cita","Revisión técnica previa"))))</f>
        <v/>
      </c>
      <c r="T183" s="11">
        <f>IF(A183="","",IF(S183="Registro listo para decidir cita","Confirmar requisitos con el centro oficial",IF(S183="Incompleto","Completar captura",IF(S183="Configurar referencia","Completar parámetros internos","Canalizar a revisión técnica interna"))))</f>
        <v/>
      </c>
    </row>
    <row r="184">
      <c r="A184" s="13" t="n"/>
      <c r="B184" s="25" t="n"/>
      <c r="C184" s="13" t="n"/>
      <c r="D184" s="15" t="n"/>
      <c r="E184" s="15" t="n"/>
      <c r="F184" s="16" t="n"/>
      <c r="G184" s="17" t="n"/>
      <c r="H184" s="18" t="n"/>
      <c r="I184" s="18" t="n"/>
      <c r="J184" s="18" t="n"/>
      <c r="K184" s="19" t="n"/>
      <c r="L184" s="19" t="n"/>
      <c r="M184" s="19" t="n"/>
      <c r="N184" s="19" t="n"/>
      <c r="O184" s="19" t="n"/>
      <c r="P184" s="13" t="n"/>
      <c r="Q184" s="21">
        <f>IF(A184="","",IF(COUNTBLANK(A184:O184)=0,"Sí","No"))</f>
        <v/>
      </c>
      <c r="R184" s="21">
        <f>IF(A184="","",IF(Q184&lt;&gt;"Sí","Sin evaluar",IFERROR(IF(VLOOKUP(E184,'Parámetros'!$A$5:$G$20,7,FALSE)&lt;&gt;"Sí","Sin referencia",IF(AND(K184&lt;=VLOOKUP(E184,'Parámetros'!$A$5:$G$20,2,FALSE),L184&lt;=VLOOKUP(E184,'Parámetros'!$A$5:$G$20,3,FALSE),N184&lt;=VLOOKUP(E184,'Parámetros'!$A$5:$G$20,4,FALSE),O184&gt;=VLOOKUP(E184,'Parámetros'!$A$5:$G$20,5,FALSE),O184&lt;=VLOOKUP(E184,'Parámetros'!$A$5:$G$20,6,FALSE)),"Sí","No")),"Sin referencia")))</f>
        <v/>
      </c>
      <c r="S184" s="21">
        <f>IF(A184="","",IF(Q184&lt;&gt;"Sí","Incompleto",IF(R184="Sin referencia","Configurar referencia",IF(AND(H184="Sí",I184="Sí",J184="Sí",R184="Sí"),"Registro listo para decidir cita","Revisión técnica previa"))))</f>
        <v/>
      </c>
      <c r="T184" s="22">
        <f>IF(A184="","",IF(S184="Registro listo para decidir cita","Confirmar requisitos con el centro oficial",IF(S184="Incompleto","Completar captura",IF(S184="Configurar referencia","Completar parámetros internos","Canalizar a revisión técnica interna"))))</f>
        <v/>
      </c>
    </row>
    <row r="185">
      <c r="A185" s="13" t="n"/>
      <c r="B185" s="25" t="n"/>
      <c r="C185" s="13" t="n"/>
      <c r="D185" s="15" t="n"/>
      <c r="E185" s="15" t="n"/>
      <c r="F185" s="16" t="n"/>
      <c r="G185" s="17" t="n"/>
      <c r="H185" s="18" t="n"/>
      <c r="I185" s="18" t="n"/>
      <c r="J185" s="18" t="n"/>
      <c r="K185" s="19" t="n"/>
      <c r="L185" s="19" t="n"/>
      <c r="M185" s="19" t="n"/>
      <c r="N185" s="19" t="n"/>
      <c r="O185" s="19" t="n"/>
      <c r="P185" s="13" t="n"/>
      <c r="Q185" s="20">
        <f>IF(A185="","",IF(COUNTBLANK(A185:O185)=0,"Sí","No"))</f>
        <v/>
      </c>
      <c r="R185" s="20">
        <f>IF(A185="","",IF(Q185&lt;&gt;"Sí","Sin evaluar",IFERROR(IF(VLOOKUP(E185,'Parámetros'!$A$5:$G$20,7,FALSE)&lt;&gt;"Sí","Sin referencia",IF(AND(K185&lt;=VLOOKUP(E185,'Parámetros'!$A$5:$G$20,2,FALSE),L185&lt;=VLOOKUP(E185,'Parámetros'!$A$5:$G$20,3,FALSE),N185&lt;=VLOOKUP(E185,'Parámetros'!$A$5:$G$20,4,FALSE),O185&gt;=VLOOKUP(E185,'Parámetros'!$A$5:$G$20,5,FALSE),O185&lt;=VLOOKUP(E185,'Parámetros'!$A$5:$G$20,6,FALSE)),"Sí","No")),"Sin referencia")))</f>
        <v/>
      </c>
      <c r="S185" s="20">
        <f>IF(A185="","",IF(Q185&lt;&gt;"Sí","Incompleto",IF(R185="Sin referencia","Configurar referencia",IF(AND(H185="Sí",I185="Sí",J185="Sí",R185="Sí"),"Registro listo para decidir cita","Revisión técnica previa"))))</f>
        <v/>
      </c>
      <c r="T185" s="11">
        <f>IF(A185="","",IF(S185="Registro listo para decidir cita","Confirmar requisitos con el centro oficial",IF(S185="Incompleto","Completar captura",IF(S185="Configurar referencia","Completar parámetros internos","Canalizar a revisión técnica interna"))))</f>
        <v/>
      </c>
    </row>
    <row r="186">
      <c r="A186" s="13" t="n"/>
      <c r="B186" s="25" t="n"/>
      <c r="C186" s="13" t="n"/>
      <c r="D186" s="15" t="n"/>
      <c r="E186" s="15" t="n"/>
      <c r="F186" s="16" t="n"/>
      <c r="G186" s="17" t="n"/>
      <c r="H186" s="18" t="n"/>
      <c r="I186" s="18" t="n"/>
      <c r="J186" s="18" t="n"/>
      <c r="K186" s="19" t="n"/>
      <c r="L186" s="19" t="n"/>
      <c r="M186" s="19" t="n"/>
      <c r="N186" s="19" t="n"/>
      <c r="O186" s="19" t="n"/>
      <c r="P186" s="13" t="n"/>
      <c r="Q186" s="21">
        <f>IF(A186="","",IF(COUNTBLANK(A186:O186)=0,"Sí","No"))</f>
        <v/>
      </c>
      <c r="R186" s="21">
        <f>IF(A186="","",IF(Q186&lt;&gt;"Sí","Sin evaluar",IFERROR(IF(VLOOKUP(E186,'Parámetros'!$A$5:$G$20,7,FALSE)&lt;&gt;"Sí","Sin referencia",IF(AND(K186&lt;=VLOOKUP(E186,'Parámetros'!$A$5:$G$20,2,FALSE),L186&lt;=VLOOKUP(E186,'Parámetros'!$A$5:$G$20,3,FALSE),N186&lt;=VLOOKUP(E186,'Parámetros'!$A$5:$G$20,4,FALSE),O186&gt;=VLOOKUP(E186,'Parámetros'!$A$5:$G$20,5,FALSE),O186&lt;=VLOOKUP(E186,'Parámetros'!$A$5:$G$20,6,FALSE)),"Sí","No")),"Sin referencia")))</f>
        <v/>
      </c>
      <c r="S186" s="21">
        <f>IF(A186="","",IF(Q186&lt;&gt;"Sí","Incompleto",IF(R186="Sin referencia","Configurar referencia",IF(AND(H186="Sí",I186="Sí",J186="Sí",R186="Sí"),"Registro listo para decidir cita","Revisión técnica previa"))))</f>
        <v/>
      </c>
      <c r="T186" s="22">
        <f>IF(A186="","",IF(S186="Registro listo para decidir cita","Confirmar requisitos con el centro oficial",IF(S186="Incompleto","Completar captura",IF(S186="Configurar referencia","Completar parámetros internos","Canalizar a revisión técnica interna"))))</f>
        <v/>
      </c>
    </row>
    <row r="187">
      <c r="A187" s="13" t="n"/>
      <c r="B187" s="25" t="n"/>
      <c r="C187" s="13" t="n"/>
      <c r="D187" s="15" t="n"/>
      <c r="E187" s="15" t="n"/>
      <c r="F187" s="16" t="n"/>
      <c r="G187" s="17" t="n"/>
      <c r="H187" s="18" t="n"/>
      <c r="I187" s="18" t="n"/>
      <c r="J187" s="18" t="n"/>
      <c r="K187" s="19" t="n"/>
      <c r="L187" s="19" t="n"/>
      <c r="M187" s="19" t="n"/>
      <c r="N187" s="19" t="n"/>
      <c r="O187" s="19" t="n"/>
      <c r="P187" s="13" t="n"/>
      <c r="Q187" s="20">
        <f>IF(A187="","",IF(COUNTBLANK(A187:O187)=0,"Sí","No"))</f>
        <v/>
      </c>
      <c r="R187" s="20">
        <f>IF(A187="","",IF(Q187&lt;&gt;"Sí","Sin evaluar",IFERROR(IF(VLOOKUP(E187,'Parámetros'!$A$5:$G$20,7,FALSE)&lt;&gt;"Sí","Sin referencia",IF(AND(K187&lt;=VLOOKUP(E187,'Parámetros'!$A$5:$G$20,2,FALSE),L187&lt;=VLOOKUP(E187,'Parámetros'!$A$5:$G$20,3,FALSE),N187&lt;=VLOOKUP(E187,'Parámetros'!$A$5:$G$20,4,FALSE),O187&gt;=VLOOKUP(E187,'Parámetros'!$A$5:$G$20,5,FALSE),O187&lt;=VLOOKUP(E187,'Parámetros'!$A$5:$G$20,6,FALSE)),"Sí","No")),"Sin referencia")))</f>
        <v/>
      </c>
      <c r="S187" s="20">
        <f>IF(A187="","",IF(Q187&lt;&gt;"Sí","Incompleto",IF(R187="Sin referencia","Configurar referencia",IF(AND(H187="Sí",I187="Sí",J187="Sí",R187="Sí"),"Registro listo para decidir cita","Revisión técnica previa"))))</f>
        <v/>
      </c>
      <c r="T187" s="11">
        <f>IF(A187="","",IF(S187="Registro listo para decidir cita","Confirmar requisitos con el centro oficial",IF(S187="Incompleto","Completar captura",IF(S187="Configurar referencia","Completar parámetros internos","Canalizar a revisión técnica interna"))))</f>
        <v/>
      </c>
    </row>
    <row r="188">
      <c r="A188" s="13" t="n"/>
      <c r="B188" s="25" t="n"/>
      <c r="C188" s="13" t="n"/>
      <c r="D188" s="15" t="n"/>
      <c r="E188" s="15" t="n"/>
      <c r="F188" s="16" t="n"/>
      <c r="G188" s="17" t="n"/>
      <c r="H188" s="18" t="n"/>
      <c r="I188" s="18" t="n"/>
      <c r="J188" s="18" t="n"/>
      <c r="K188" s="19" t="n"/>
      <c r="L188" s="19" t="n"/>
      <c r="M188" s="19" t="n"/>
      <c r="N188" s="19" t="n"/>
      <c r="O188" s="19" t="n"/>
      <c r="P188" s="13" t="n"/>
      <c r="Q188" s="21">
        <f>IF(A188="","",IF(COUNTBLANK(A188:O188)=0,"Sí","No"))</f>
        <v/>
      </c>
      <c r="R188" s="21">
        <f>IF(A188="","",IF(Q188&lt;&gt;"Sí","Sin evaluar",IFERROR(IF(VLOOKUP(E188,'Parámetros'!$A$5:$G$20,7,FALSE)&lt;&gt;"Sí","Sin referencia",IF(AND(K188&lt;=VLOOKUP(E188,'Parámetros'!$A$5:$G$20,2,FALSE),L188&lt;=VLOOKUP(E188,'Parámetros'!$A$5:$G$20,3,FALSE),N188&lt;=VLOOKUP(E188,'Parámetros'!$A$5:$G$20,4,FALSE),O188&gt;=VLOOKUP(E188,'Parámetros'!$A$5:$G$20,5,FALSE),O188&lt;=VLOOKUP(E188,'Parámetros'!$A$5:$G$20,6,FALSE)),"Sí","No")),"Sin referencia")))</f>
        <v/>
      </c>
      <c r="S188" s="21">
        <f>IF(A188="","",IF(Q188&lt;&gt;"Sí","Incompleto",IF(R188="Sin referencia","Configurar referencia",IF(AND(H188="Sí",I188="Sí",J188="Sí",R188="Sí"),"Registro listo para decidir cita","Revisión técnica previa"))))</f>
        <v/>
      </c>
      <c r="T188" s="22">
        <f>IF(A188="","",IF(S188="Registro listo para decidir cita","Confirmar requisitos con el centro oficial",IF(S188="Incompleto","Completar captura",IF(S188="Configurar referencia","Completar parámetros internos","Canalizar a revisión técnica interna"))))</f>
        <v/>
      </c>
    </row>
    <row r="189">
      <c r="A189" s="13" t="n"/>
      <c r="B189" s="25" t="n"/>
      <c r="C189" s="13" t="n"/>
      <c r="D189" s="15" t="n"/>
      <c r="E189" s="15" t="n"/>
      <c r="F189" s="16" t="n"/>
      <c r="G189" s="17" t="n"/>
      <c r="H189" s="18" t="n"/>
      <c r="I189" s="18" t="n"/>
      <c r="J189" s="18" t="n"/>
      <c r="K189" s="19" t="n"/>
      <c r="L189" s="19" t="n"/>
      <c r="M189" s="19" t="n"/>
      <c r="N189" s="19" t="n"/>
      <c r="O189" s="19" t="n"/>
      <c r="P189" s="13" t="n"/>
      <c r="Q189" s="20">
        <f>IF(A189="","",IF(COUNTBLANK(A189:O189)=0,"Sí","No"))</f>
        <v/>
      </c>
      <c r="R189" s="20">
        <f>IF(A189="","",IF(Q189&lt;&gt;"Sí","Sin evaluar",IFERROR(IF(VLOOKUP(E189,'Parámetros'!$A$5:$G$20,7,FALSE)&lt;&gt;"Sí","Sin referencia",IF(AND(K189&lt;=VLOOKUP(E189,'Parámetros'!$A$5:$G$20,2,FALSE),L189&lt;=VLOOKUP(E189,'Parámetros'!$A$5:$G$20,3,FALSE),N189&lt;=VLOOKUP(E189,'Parámetros'!$A$5:$G$20,4,FALSE),O189&gt;=VLOOKUP(E189,'Parámetros'!$A$5:$G$20,5,FALSE),O189&lt;=VLOOKUP(E189,'Parámetros'!$A$5:$G$20,6,FALSE)),"Sí","No")),"Sin referencia")))</f>
        <v/>
      </c>
      <c r="S189" s="20">
        <f>IF(A189="","",IF(Q189&lt;&gt;"Sí","Incompleto",IF(R189="Sin referencia","Configurar referencia",IF(AND(H189="Sí",I189="Sí",J189="Sí",R189="Sí"),"Registro listo para decidir cita","Revisión técnica previa"))))</f>
        <v/>
      </c>
      <c r="T189" s="11">
        <f>IF(A189="","",IF(S189="Registro listo para decidir cita","Confirmar requisitos con el centro oficial",IF(S189="Incompleto","Completar captura",IF(S189="Configurar referencia","Completar parámetros internos","Canalizar a revisión técnica interna"))))</f>
        <v/>
      </c>
    </row>
    <row r="190">
      <c r="A190" s="13" t="n"/>
      <c r="B190" s="25" t="n"/>
      <c r="C190" s="13" t="n"/>
      <c r="D190" s="15" t="n"/>
      <c r="E190" s="15" t="n"/>
      <c r="F190" s="16" t="n"/>
      <c r="G190" s="17" t="n"/>
      <c r="H190" s="18" t="n"/>
      <c r="I190" s="18" t="n"/>
      <c r="J190" s="18" t="n"/>
      <c r="K190" s="19" t="n"/>
      <c r="L190" s="19" t="n"/>
      <c r="M190" s="19" t="n"/>
      <c r="N190" s="19" t="n"/>
      <c r="O190" s="19" t="n"/>
      <c r="P190" s="13" t="n"/>
      <c r="Q190" s="21">
        <f>IF(A190="","",IF(COUNTBLANK(A190:O190)=0,"Sí","No"))</f>
        <v/>
      </c>
      <c r="R190" s="21">
        <f>IF(A190="","",IF(Q190&lt;&gt;"Sí","Sin evaluar",IFERROR(IF(VLOOKUP(E190,'Parámetros'!$A$5:$G$20,7,FALSE)&lt;&gt;"Sí","Sin referencia",IF(AND(K190&lt;=VLOOKUP(E190,'Parámetros'!$A$5:$G$20,2,FALSE),L190&lt;=VLOOKUP(E190,'Parámetros'!$A$5:$G$20,3,FALSE),N190&lt;=VLOOKUP(E190,'Parámetros'!$A$5:$G$20,4,FALSE),O190&gt;=VLOOKUP(E190,'Parámetros'!$A$5:$G$20,5,FALSE),O190&lt;=VLOOKUP(E190,'Parámetros'!$A$5:$G$20,6,FALSE)),"Sí","No")),"Sin referencia")))</f>
        <v/>
      </c>
      <c r="S190" s="21">
        <f>IF(A190="","",IF(Q190&lt;&gt;"Sí","Incompleto",IF(R190="Sin referencia","Configurar referencia",IF(AND(H190="Sí",I190="Sí",J190="Sí",R190="Sí"),"Registro listo para decidir cita","Revisión técnica previa"))))</f>
        <v/>
      </c>
      <c r="T190" s="22">
        <f>IF(A190="","",IF(S190="Registro listo para decidir cita","Confirmar requisitos con el centro oficial",IF(S190="Incompleto","Completar captura",IF(S190="Configurar referencia","Completar parámetros internos","Canalizar a revisión técnica interna"))))</f>
        <v/>
      </c>
    </row>
    <row r="191">
      <c r="A191" s="13" t="n"/>
      <c r="B191" s="25" t="n"/>
      <c r="C191" s="13" t="n"/>
      <c r="D191" s="15" t="n"/>
      <c r="E191" s="15" t="n"/>
      <c r="F191" s="16" t="n"/>
      <c r="G191" s="17" t="n"/>
      <c r="H191" s="18" t="n"/>
      <c r="I191" s="18" t="n"/>
      <c r="J191" s="18" t="n"/>
      <c r="K191" s="19" t="n"/>
      <c r="L191" s="19" t="n"/>
      <c r="M191" s="19" t="n"/>
      <c r="N191" s="19" t="n"/>
      <c r="O191" s="19" t="n"/>
      <c r="P191" s="13" t="n"/>
      <c r="Q191" s="20">
        <f>IF(A191="","",IF(COUNTBLANK(A191:O191)=0,"Sí","No"))</f>
        <v/>
      </c>
      <c r="R191" s="20">
        <f>IF(A191="","",IF(Q191&lt;&gt;"Sí","Sin evaluar",IFERROR(IF(VLOOKUP(E191,'Parámetros'!$A$5:$G$20,7,FALSE)&lt;&gt;"Sí","Sin referencia",IF(AND(K191&lt;=VLOOKUP(E191,'Parámetros'!$A$5:$G$20,2,FALSE),L191&lt;=VLOOKUP(E191,'Parámetros'!$A$5:$G$20,3,FALSE),N191&lt;=VLOOKUP(E191,'Parámetros'!$A$5:$G$20,4,FALSE),O191&gt;=VLOOKUP(E191,'Parámetros'!$A$5:$G$20,5,FALSE),O191&lt;=VLOOKUP(E191,'Parámetros'!$A$5:$G$20,6,FALSE)),"Sí","No")),"Sin referencia")))</f>
        <v/>
      </c>
      <c r="S191" s="20">
        <f>IF(A191="","",IF(Q191&lt;&gt;"Sí","Incompleto",IF(R191="Sin referencia","Configurar referencia",IF(AND(H191="Sí",I191="Sí",J191="Sí",R191="Sí"),"Registro listo para decidir cita","Revisión técnica previa"))))</f>
        <v/>
      </c>
      <c r="T191" s="11">
        <f>IF(A191="","",IF(S191="Registro listo para decidir cita","Confirmar requisitos con el centro oficial",IF(S191="Incompleto","Completar captura",IF(S191="Configurar referencia","Completar parámetros internos","Canalizar a revisión técnica interna"))))</f>
        <v/>
      </c>
    </row>
    <row r="192">
      <c r="A192" s="13" t="n"/>
      <c r="B192" s="25" t="n"/>
      <c r="C192" s="13" t="n"/>
      <c r="D192" s="15" t="n"/>
      <c r="E192" s="15" t="n"/>
      <c r="F192" s="16" t="n"/>
      <c r="G192" s="17" t="n"/>
      <c r="H192" s="18" t="n"/>
      <c r="I192" s="18" t="n"/>
      <c r="J192" s="18" t="n"/>
      <c r="K192" s="19" t="n"/>
      <c r="L192" s="19" t="n"/>
      <c r="M192" s="19" t="n"/>
      <c r="N192" s="19" t="n"/>
      <c r="O192" s="19" t="n"/>
      <c r="P192" s="13" t="n"/>
      <c r="Q192" s="21">
        <f>IF(A192="","",IF(COUNTBLANK(A192:O192)=0,"Sí","No"))</f>
        <v/>
      </c>
      <c r="R192" s="21">
        <f>IF(A192="","",IF(Q192&lt;&gt;"Sí","Sin evaluar",IFERROR(IF(VLOOKUP(E192,'Parámetros'!$A$5:$G$20,7,FALSE)&lt;&gt;"Sí","Sin referencia",IF(AND(K192&lt;=VLOOKUP(E192,'Parámetros'!$A$5:$G$20,2,FALSE),L192&lt;=VLOOKUP(E192,'Parámetros'!$A$5:$G$20,3,FALSE),N192&lt;=VLOOKUP(E192,'Parámetros'!$A$5:$G$20,4,FALSE),O192&gt;=VLOOKUP(E192,'Parámetros'!$A$5:$G$20,5,FALSE),O192&lt;=VLOOKUP(E192,'Parámetros'!$A$5:$G$20,6,FALSE)),"Sí","No")),"Sin referencia")))</f>
        <v/>
      </c>
      <c r="S192" s="21">
        <f>IF(A192="","",IF(Q192&lt;&gt;"Sí","Incompleto",IF(R192="Sin referencia","Configurar referencia",IF(AND(H192="Sí",I192="Sí",J192="Sí",R192="Sí"),"Registro listo para decidir cita","Revisión técnica previa"))))</f>
        <v/>
      </c>
      <c r="T192" s="22">
        <f>IF(A192="","",IF(S192="Registro listo para decidir cita","Confirmar requisitos con el centro oficial",IF(S192="Incompleto","Completar captura",IF(S192="Configurar referencia","Completar parámetros internos","Canalizar a revisión técnica interna"))))</f>
        <v/>
      </c>
    </row>
    <row r="193">
      <c r="A193" s="13" t="n"/>
      <c r="B193" s="25" t="n"/>
      <c r="C193" s="13" t="n"/>
      <c r="D193" s="15" t="n"/>
      <c r="E193" s="15" t="n"/>
      <c r="F193" s="16" t="n"/>
      <c r="G193" s="17" t="n"/>
      <c r="H193" s="18" t="n"/>
      <c r="I193" s="18" t="n"/>
      <c r="J193" s="18" t="n"/>
      <c r="K193" s="19" t="n"/>
      <c r="L193" s="19" t="n"/>
      <c r="M193" s="19" t="n"/>
      <c r="N193" s="19" t="n"/>
      <c r="O193" s="19" t="n"/>
      <c r="P193" s="13" t="n"/>
      <c r="Q193" s="20">
        <f>IF(A193="","",IF(COUNTBLANK(A193:O193)=0,"Sí","No"))</f>
        <v/>
      </c>
      <c r="R193" s="20">
        <f>IF(A193="","",IF(Q193&lt;&gt;"Sí","Sin evaluar",IFERROR(IF(VLOOKUP(E193,'Parámetros'!$A$5:$G$20,7,FALSE)&lt;&gt;"Sí","Sin referencia",IF(AND(K193&lt;=VLOOKUP(E193,'Parámetros'!$A$5:$G$20,2,FALSE),L193&lt;=VLOOKUP(E193,'Parámetros'!$A$5:$G$20,3,FALSE),N193&lt;=VLOOKUP(E193,'Parámetros'!$A$5:$G$20,4,FALSE),O193&gt;=VLOOKUP(E193,'Parámetros'!$A$5:$G$20,5,FALSE),O193&lt;=VLOOKUP(E193,'Parámetros'!$A$5:$G$20,6,FALSE)),"Sí","No")),"Sin referencia")))</f>
        <v/>
      </c>
      <c r="S193" s="20">
        <f>IF(A193="","",IF(Q193&lt;&gt;"Sí","Incompleto",IF(R193="Sin referencia","Configurar referencia",IF(AND(H193="Sí",I193="Sí",J193="Sí",R193="Sí"),"Registro listo para decidir cita","Revisión técnica previa"))))</f>
        <v/>
      </c>
      <c r="T193" s="11">
        <f>IF(A193="","",IF(S193="Registro listo para decidir cita","Confirmar requisitos con el centro oficial",IF(S193="Incompleto","Completar captura",IF(S193="Configurar referencia","Completar parámetros internos","Canalizar a revisión técnica interna"))))</f>
        <v/>
      </c>
    </row>
    <row r="194">
      <c r="A194" s="13" t="n"/>
      <c r="B194" s="25" t="n"/>
      <c r="C194" s="13" t="n"/>
      <c r="D194" s="15" t="n"/>
      <c r="E194" s="15" t="n"/>
      <c r="F194" s="16" t="n"/>
      <c r="G194" s="17" t="n"/>
      <c r="H194" s="18" t="n"/>
      <c r="I194" s="18" t="n"/>
      <c r="J194" s="18" t="n"/>
      <c r="K194" s="19" t="n"/>
      <c r="L194" s="19" t="n"/>
      <c r="M194" s="19" t="n"/>
      <c r="N194" s="19" t="n"/>
      <c r="O194" s="19" t="n"/>
      <c r="P194" s="13" t="n"/>
      <c r="Q194" s="21">
        <f>IF(A194="","",IF(COUNTBLANK(A194:O194)=0,"Sí","No"))</f>
        <v/>
      </c>
      <c r="R194" s="21">
        <f>IF(A194="","",IF(Q194&lt;&gt;"Sí","Sin evaluar",IFERROR(IF(VLOOKUP(E194,'Parámetros'!$A$5:$G$20,7,FALSE)&lt;&gt;"Sí","Sin referencia",IF(AND(K194&lt;=VLOOKUP(E194,'Parámetros'!$A$5:$G$20,2,FALSE),L194&lt;=VLOOKUP(E194,'Parámetros'!$A$5:$G$20,3,FALSE),N194&lt;=VLOOKUP(E194,'Parámetros'!$A$5:$G$20,4,FALSE),O194&gt;=VLOOKUP(E194,'Parámetros'!$A$5:$G$20,5,FALSE),O194&lt;=VLOOKUP(E194,'Parámetros'!$A$5:$G$20,6,FALSE)),"Sí","No")),"Sin referencia")))</f>
        <v/>
      </c>
      <c r="S194" s="21">
        <f>IF(A194="","",IF(Q194&lt;&gt;"Sí","Incompleto",IF(R194="Sin referencia","Configurar referencia",IF(AND(H194="Sí",I194="Sí",J194="Sí",R194="Sí"),"Registro listo para decidir cita","Revisión técnica previa"))))</f>
        <v/>
      </c>
      <c r="T194" s="22">
        <f>IF(A194="","",IF(S194="Registro listo para decidir cita","Confirmar requisitos con el centro oficial",IF(S194="Incompleto","Completar captura",IF(S194="Configurar referencia","Completar parámetros internos","Canalizar a revisión técnica interna"))))</f>
        <v/>
      </c>
    </row>
    <row r="195">
      <c r="A195" s="13" t="n"/>
      <c r="B195" s="25" t="n"/>
      <c r="C195" s="13" t="n"/>
      <c r="D195" s="15" t="n"/>
      <c r="E195" s="15" t="n"/>
      <c r="F195" s="16" t="n"/>
      <c r="G195" s="17" t="n"/>
      <c r="H195" s="18" t="n"/>
      <c r="I195" s="18" t="n"/>
      <c r="J195" s="18" t="n"/>
      <c r="K195" s="19" t="n"/>
      <c r="L195" s="19" t="n"/>
      <c r="M195" s="19" t="n"/>
      <c r="N195" s="19" t="n"/>
      <c r="O195" s="19" t="n"/>
      <c r="P195" s="13" t="n"/>
      <c r="Q195" s="20">
        <f>IF(A195="","",IF(COUNTBLANK(A195:O195)=0,"Sí","No"))</f>
        <v/>
      </c>
      <c r="R195" s="20">
        <f>IF(A195="","",IF(Q195&lt;&gt;"Sí","Sin evaluar",IFERROR(IF(VLOOKUP(E195,'Parámetros'!$A$5:$G$20,7,FALSE)&lt;&gt;"Sí","Sin referencia",IF(AND(K195&lt;=VLOOKUP(E195,'Parámetros'!$A$5:$G$20,2,FALSE),L195&lt;=VLOOKUP(E195,'Parámetros'!$A$5:$G$20,3,FALSE),N195&lt;=VLOOKUP(E195,'Parámetros'!$A$5:$G$20,4,FALSE),O195&gt;=VLOOKUP(E195,'Parámetros'!$A$5:$G$20,5,FALSE),O195&lt;=VLOOKUP(E195,'Parámetros'!$A$5:$G$20,6,FALSE)),"Sí","No")),"Sin referencia")))</f>
        <v/>
      </c>
      <c r="S195" s="20">
        <f>IF(A195="","",IF(Q195&lt;&gt;"Sí","Incompleto",IF(R195="Sin referencia","Configurar referencia",IF(AND(H195="Sí",I195="Sí",J195="Sí",R195="Sí"),"Registro listo para decidir cita","Revisión técnica previa"))))</f>
        <v/>
      </c>
      <c r="T195" s="11">
        <f>IF(A195="","",IF(S195="Registro listo para decidir cita","Confirmar requisitos con el centro oficial",IF(S195="Incompleto","Completar captura",IF(S195="Configurar referencia","Completar parámetros internos","Canalizar a revisión técnica interna"))))</f>
        <v/>
      </c>
    </row>
    <row r="196">
      <c r="A196" s="13" t="n"/>
      <c r="B196" s="25" t="n"/>
      <c r="C196" s="13" t="n"/>
      <c r="D196" s="15" t="n"/>
      <c r="E196" s="15" t="n"/>
      <c r="F196" s="16" t="n"/>
      <c r="G196" s="17" t="n"/>
      <c r="H196" s="18" t="n"/>
      <c r="I196" s="18" t="n"/>
      <c r="J196" s="18" t="n"/>
      <c r="K196" s="19" t="n"/>
      <c r="L196" s="19" t="n"/>
      <c r="M196" s="19" t="n"/>
      <c r="N196" s="19" t="n"/>
      <c r="O196" s="19" t="n"/>
      <c r="P196" s="13" t="n"/>
      <c r="Q196" s="21">
        <f>IF(A196="","",IF(COUNTBLANK(A196:O196)=0,"Sí","No"))</f>
        <v/>
      </c>
      <c r="R196" s="21">
        <f>IF(A196="","",IF(Q196&lt;&gt;"Sí","Sin evaluar",IFERROR(IF(VLOOKUP(E196,'Parámetros'!$A$5:$G$20,7,FALSE)&lt;&gt;"Sí","Sin referencia",IF(AND(K196&lt;=VLOOKUP(E196,'Parámetros'!$A$5:$G$20,2,FALSE),L196&lt;=VLOOKUP(E196,'Parámetros'!$A$5:$G$20,3,FALSE),N196&lt;=VLOOKUP(E196,'Parámetros'!$A$5:$G$20,4,FALSE),O196&gt;=VLOOKUP(E196,'Parámetros'!$A$5:$G$20,5,FALSE),O196&lt;=VLOOKUP(E196,'Parámetros'!$A$5:$G$20,6,FALSE)),"Sí","No")),"Sin referencia")))</f>
        <v/>
      </c>
      <c r="S196" s="21">
        <f>IF(A196="","",IF(Q196&lt;&gt;"Sí","Incompleto",IF(R196="Sin referencia","Configurar referencia",IF(AND(H196="Sí",I196="Sí",J196="Sí",R196="Sí"),"Registro listo para decidir cita","Revisión técnica previa"))))</f>
        <v/>
      </c>
      <c r="T196" s="22">
        <f>IF(A196="","",IF(S196="Registro listo para decidir cita","Confirmar requisitos con el centro oficial",IF(S196="Incompleto","Completar captura",IF(S196="Configurar referencia","Completar parámetros internos","Canalizar a revisión técnica interna"))))</f>
        <v/>
      </c>
    </row>
    <row r="197">
      <c r="A197" s="13" t="n"/>
      <c r="B197" s="25" t="n"/>
      <c r="C197" s="13" t="n"/>
      <c r="D197" s="15" t="n"/>
      <c r="E197" s="15" t="n"/>
      <c r="F197" s="16" t="n"/>
      <c r="G197" s="17" t="n"/>
      <c r="H197" s="18" t="n"/>
      <c r="I197" s="18" t="n"/>
      <c r="J197" s="18" t="n"/>
      <c r="K197" s="19" t="n"/>
      <c r="L197" s="19" t="n"/>
      <c r="M197" s="19" t="n"/>
      <c r="N197" s="19" t="n"/>
      <c r="O197" s="19" t="n"/>
      <c r="P197" s="13" t="n"/>
      <c r="Q197" s="20">
        <f>IF(A197="","",IF(COUNTBLANK(A197:O197)=0,"Sí","No"))</f>
        <v/>
      </c>
      <c r="R197" s="20">
        <f>IF(A197="","",IF(Q197&lt;&gt;"Sí","Sin evaluar",IFERROR(IF(VLOOKUP(E197,'Parámetros'!$A$5:$G$20,7,FALSE)&lt;&gt;"Sí","Sin referencia",IF(AND(K197&lt;=VLOOKUP(E197,'Parámetros'!$A$5:$G$20,2,FALSE),L197&lt;=VLOOKUP(E197,'Parámetros'!$A$5:$G$20,3,FALSE),N197&lt;=VLOOKUP(E197,'Parámetros'!$A$5:$G$20,4,FALSE),O197&gt;=VLOOKUP(E197,'Parámetros'!$A$5:$G$20,5,FALSE),O197&lt;=VLOOKUP(E197,'Parámetros'!$A$5:$G$20,6,FALSE)),"Sí","No")),"Sin referencia")))</f>
        <v/>
      </c>
      <c r="S197" s="20">
        <f>IF(A197="","",IF(Q197&lt;&gt;"Sí","Incompleto",IF(R197="Sin referencia","Configurar referencia",IF(AND(H197="Sí",I197="Sí",J197="Sí",R197="Sí"),"Registro listo para decidir cita","Revisión técnica previa"))))</f>
        <v/>
      </c>
      <c r="T197" s="11">
        <f>IF(A197="","",IF(S197="Registro listo para decidir cita","Confirmar requisitos con el centro oficial",IF(S197="Incompleto","Completar captura",IF(S197="Configurar referencia","Completar parámetros internos","Canalizar a revisión técnica interna"))))</f>
        <v/>
      </c>
    </row>
    <row r="198">
      <c r="A198" s="13" t="n"/>
      <c r="B198" s="25" t="n"/>
      <c r="C198" s="13" t="n"/>
      <c r="D198" s="15" t="n"/>
      <c r="E198" s="15" t="n"/>
      <c r="F198" s="16" t="n"/>
      <c r="G198" s="17" t="n"/>
      <c r="H198" s="18" t="n"/>
      <c r="I198" s="18" t="n"/>
      <c r="J198" s="18" t="n"/>
      <c r="K198" s="19" t="n"/>
      <c r="L198" s="19" t="n"/>
      <c r="M198" s="19" t="n"/>
      <c r="N198" s="19" t="n"/>
      <c r="O198" s="19" t="n"/>
      <c r="P198" s="13" t="n"/>
      <c r="Q198" s="21">
        <f>IF(A198="","",IF(COUNTBLANK(A198:O198)=0,"Sí","No"))</f>
        <v/>
      </c>
      <c r="R198" s="21">
        <f>IF(A198="","",IF(Q198&lt;&gt;"Sí","Sin evaluar",IFERROR(IF(VLOOKUP(E198,'Parámetros'!$A$5:$G$20,7,FALSE)&lt;&gt;"Sí","Sin referencia",IF(AND(K198&lt;=VLOOKUP(E198,'Parámetros'!$A$5:$G$20,2,FALSE),L198&lt;=VLOOKUP(E198,'Parámetros'!$A$5:$G$20,3,FALSE),N198&lt;=VLOOKUP(E198,'Parámetros'!$A$5:$G$20,4,FALSE),O198&gt;=VLOOKUP(E198,'Parámetros'!$A$5:$G$20,5,FALSE),O198&lt;=VLOOKUP(E198,'Parámetros'!$A$5:$G$20,6,FALSE)),"Sí","No")),"Sin referencia")))</f>
        <v/>
      </c>
      <c r="S198" s="21">
        <f>IF(A198="","",IF(Q198&lt;&gt;"Sí","Incompleto",IF(R198="Sin referencia","Configurar referencia",IF(AND(H198="Sí",I198="Sí",J198="Sí",R198="Sí"),"Registro listo para decidir cita","Revisión técnica previa"))))</f>
        <v/>
      </c>
      <c r="T198" s="22">
        <f>IF(A198="","",IF(S198="Registro listo para decidir cita","Confirmar requisitos con el centro oficial",IF(S198="Incompleto","Completar captura",IF(S198="Configurar referencia","Completar parámetros internos","Canalizar a revisión técnica interna"))))</f>
        <v/>
      </c>
    </row>
    <row r="199">
      <c r="A199" s="13" t="n"/>
      <c r="B199" s="25" t="n"/>
      <c r="C199" s="13" t="n"/>
      <c r="D199" s="15" t="n"/>
      <c r="E199" s="15" t="n"/>
      <c r="F199" s="16" t="n"/>
      <c r="G199" s="17" t="n"/>
      <c r="H199" s="18" t="n"/>
      <c r="I199" s="18" t="n"/>
      <c r="J199" s="18" t="n"/>
      <c r="K199" s="19" t="n"/>
      <c r="L199" s="19" t="n"/>
      <c r="M199" s="19" t="n"/>
      <c r="N199" s="19" t="n"/>
      <c r="O199" s="19" t="n"/>
      <c r="P199" s="13" t="n"/>
      <c r="Q199" s="20">
        <f>IF(A199="","",IF(COUNTBLANK(A199:O199)=0,"Sí","No"))</f>
        <v/>
      </c>
      <c r="R199" s="20">
        <f>IF(A199="","",IF(Q199&lt;&gt;"Sí","Sin evaluar",IFERROR(IF(VLOOKUP(E199,'Parámetros'!$A$5:$G$20,7,FALSE)&lt;&gt;"Sí","Sin referencia",IF(AND(K199&lt;=VLOOKUP(E199,'Parámetros'!$A$5:$G$20,2,FALSE),L199&lt;=VLOOKUP(E199,'Parámetros'!$A$5:$G$20,3,FALSE),N199&lt;=VLOOKUP(E199,'Parámetros'!$A$5:$G$20,4,FALSE),O199&gt;=VLOOKUP(E199,'Parámetros'!$A$5:$G$20,5,FALSE),O199&lt;=VLOOKUP(E199,'Parámetros'!$A$5:$G$20,6,FALSE)),"Sí","No")),"Sin referencia")))</f>
        <v/>
      </c>
      <c r="S199" s="20">
        <f>IF(A199="","",IF(Q199&lt;&gt;"Sí","Incompleto",IF(R199="Sin referencia","Configurar referencia",IF(AND(H199="Sí",I199="Sí",J199="Sí",R199="Sí"),"Registro listo para decidir cita","Revisión técnica previa"))))</f>
        <v/>
      </c>
      <c r="T199" s="11">
        <f>IF(A199="","",IF(S199="Registro listo para decidir cita","Confirmar requisitos con el centro oficial",IF(S199="Incompleto","Completar captura",IF(S199="Configurar referencia","Completar parámetros internos","Canalizar a revisión técnica interna"))))</f>
        <v/>
      </c>
    </row>
    <row r="200">
      <c r="A200" s="13" t="n"/>
      <c r="B200" s="25" t="n"/>
      <c r="C200" s="13" t="n"/>
      <c r="D200" s="15" t="n"/>
      <c r="E200" s="15" t="n"/>
      <c r="F200" s="16" t="n"/>
      <c r="G200" s="17" t="n"/>
      <c r="H200" s="18" t="n"/>
      <c r="I200" s="18" t="n"/>
      <c r="J200" s="18" t="n"/>
      <c r="K200" s="19" t="n"/>
      <c r="L200" s="19" t="n"/>
      <c r="M200" s="19" t="n"/>
      <c r="N200" s="19" t="n"/>
      <c r="O200" s="19" t="n"/>
      <c r="P200" s="13" t="n"/>
      <c r="Q200" s="21">
        <f>IF(A200="","",IF(COUNTBLANK(A200:O200)=0,"Sí","No"))</f>
        <v/>
      </c>
      <c r="R200" s="21">
        <f>IF(A200="","",IF(Q200&lt;&gt;"Sí","Sin evaluar",IFERROR(IF(VLOOKUP(E200,'Parámetros'!$A$5:$G$20,7,FALSE)&lt;&gt;"Sí","Sin referencia",IF(AND(K200&lt;=VLOOKUP(E200,'Parámetros'!$A$5:$G$20,2,FALSE),L200&lt;=VLOOKUP(E200,'Parámetros'!$A$5:$G$20,3,FALSE),N200&lt;=VLOOKUP(E200,'Parámetros'!$A$5:$G$20,4,FALSE),O200&gt;=VLOOKUP(E200,'Parámetros'!$A$5:$G$20,5,FALSE),O200&lt;=VLOOKUP(E200,'Parámetros'!$A$5:$G$20,6,FALSE)),"Sí","No")),"Sin referencia")))</f>
        <v/>
      </c>
      <c r="S200" s="21">
        <f>IF(A200="","",IF(Q200&lt;&gt;"Sí","Incompleto",IF(R200="Sin referencia","Configurar referencia",IF(AND(H200="Sí",I200="Sí",J200="Sí",R200="Sí"),"Registro listo para decidir cita","Revisión técnica previa"))))</f>
        <v/>
      </c>
      <c r="T200" s="22">
        <f>IF(A200="","",IF(S200="Registro listo para decidir cita","Confirmar requisitos con el centro oficial",IF(S200="Incompleto","Completar captura",IF(S200="Configurar referencia","Completar parámetros internos","Canalizar a revisión técnica interna"))))</f>
        <v/>
      </c>
    </row>
    <row r="201">
      <c r="A201" s="13" t="n"/>
      <c r="B201" s="25" t="n"/>
      <c r="C201" s="13" t="n"/>
      <c r="D201" s="15" t="n"/>
      <c r="E201" s="15" t="n"/>
      <c r="F201" s="16" t="n"/>
      <c r="G201" s="17" t="n"/>
      <c r="H201" s="18" t="n"/>
      <c r="I201" s="18" t="n"/>
      <c r="J201" s="18" t="n"/>
      <c r="K201" s="19" t="n"/>
      <c r="L201" s="19" t="n"/>
      <c r="M201" s="19" t="n"/>
      <c r="N201" s="19" t="n"/>
      <c r="O201" s="19" t="n"/>
      <c r="P201" s="13" t="n"/>
      <c r="Q201" s="20">
        <f>IF(A201="","",IF(COUNTBLANK(A201:O201)=0,"Sí","No"))</f>
        <v/>
      </c>
      <c r="R201" s="20">
        <f>IF(A201="","",IF(Q201&lt;&gt;"Sí","Sin evaluar",IFERROR(IF(VLOOKUP(E201,'Parámetros'!$A$5:$G$20,7,FALSE)&lt;&gt;"Sí","Sin referencia",IF(AND(K201&lt;=VLOOKUP(E201,'Parámetros'!$A$5:$G$20,2,FALSE),L201&lt;=VLOOKUP(E201,'Parámetros'!$A$5:$G$20,3,FALSE),N201&lt;=VLOOKUP(E201,'Parámetros'!$A$5:$G$20,4,FALSE),O201&gt;=VLOOKUP(E201,'Parámetros'!$A$5:$G$20,5,FALSE),O201&lt;=VLOOKUP(E201,'Parámetros'!$A$5:$G$20,6,FALSE)),"Sí","No")),"Sin referencia")))</f>
        <v/>
      </c>
      <c r="S201" s="20">
        <f>IF(A201="","",IF(Q201&lt;&gt;"Sí","Incompleto",IF(R201="Sin referencia","Configurar referencia",IF(AND(H201="Sí",I201="Sí",J201="Sí",R201="Sí"),"Registro listo para decidir cita","Revisión técnica previa"))))</f>
        <v/>
      </c>
      <c r="T201" s="11">
        <f>IF(A201="","",IF(S201="Registro listo para decidir cita","Confirmar requisitos con el centro oficial",IF(S201="Incompleto","Completar captura",IF(S201="Configurar referencia","Completar parámetros internos","Canalizar a revisión técnica interna"))))</f>
        <v/>
      </c>
    </row>
    <row r="202">
      <c r="A202" s="13" t="n"/>
      <c r="B202" s="25" t="n"/>
      <c r="C202" s="13" t="n"/>
      <c r="D202" s="15" t="n"/>
      <c r="E202" s="15" t="n"/>
      <c r="F202" s="16" t="n"/>
      <c r="G202" s="17" t="n"/>
      <c r="H202" s="18" t="n"/>
      <c r="I202" s="18" t="n"/>
      <c r="J202" s="18" t="n"/>
      <c r="K202" s="19" t="n"/>
      <c r="L202" s="19" t="n"/>
      <c r="M202" s="19" t="n"/>
      <c r="N202" s="19" t="n"/>
      <c r="O202" s="19" t="n"/>
      <c r="P202" s="13" t="n"/>
      <c r="Q202" s="21">
        <f>IF(A202="","",IF(COUNTBLANK(A202:O202)=0,"Sí","No"))</f>
        <v/>
      </c>
      <c r="R202" s="21">
        <f>IF(A202="","",IF(Q202&lt;&gt;"Sí","Sin evaluar",IFERROR(IF(VLOOKUP(E202,'Parámetros'!$A$5:$G$20,7,FALSE)&lt;&gt;"Sí","Sin referencia",IF(AND(K202&lt;=VLOOKUP(E202,'Parámetros'!$A$5:$G$20,2,FALSE),L202&lt;=VLOOKUP(E202,'Parámetros'!$A$5:$G$20,3,FALSE),N202&lt;=VLOOKUP(E202,'Parámetros'!$A$5:$G$20,4,FALSE),O202&gt;=VLOOKUP(E202,'Parámetros'!$A$5:$G$20,5,FALSE),O202&lt;=VLOOKUP(E202,'Parámetros'!$A$5:$G$20,6,FALSE)),"Sí","No")),"Sin referencia")))</f>
        <v/>
      </c>
      <c r="S202" s="21">
        <f>IF(A202="","",IF(Q202&lt;&gt;"Sí","Incompleto",IF(R202="Sin referencia","Configurar referencia",IF(AND(H202="Sí",I202="Sí",J202="Sí",R202="Sí"),"Registro listo para decidir cita","Revisión técnica previa"))))</f>
        <v/>
      </c>
      <c r="T202" s="22">
        <f>IF(A202="","",IF(S202="Registro listo para decidir cita","Confirmar requisitos con el centro oficial",IF(S202="Incompleto","Completar captura",IF(S202="Configurar referencia","Completar parámetros internos","Canalizar a revisión técnica interna"))))</f>
        <v/>
      </c>
    </row>
    <row r="203">
      <c r="A203" s="13" t="n"/>
      <c r="B203" s="25" t="n"/>
      <c r="C203" s="13" t="n"/>
      <c r="D203" s="15" t="n"/>
      <c r="E203" s="15" t="n"/>
      <c r="F203" s="16" t="n"/>
      <c r="G203" s="17" t="n"/>
      <c r="H203" s="18" t="n"/>
      <c r="I203" s="18" t="n"/>
      <c r="J203" s="18" t="n"/>
      <c r="K203" s="19" t="n"/>
      <c r="L203" s="19" t="n"/>
      <c r="M203" s="19" t="n"/>
      <c r="N203" s="19" t="n"/>
      <c r="O203" s="19" t="n"/>
      <c r="P203" s="13" t="n"/>
      <c r="Q203" s="20">
        <f>IF(A203="","",IF(COUNTBLANK(A203:O203)=0,"Sí","No"))</f>
        <v/>
      </c>
      <c r="R203" s="20">
        <f>IF(A203="","",IF(Q203&lt;&gt;"Sí","Sin evaluar",IFERROR(IF(VLOOKUP(E203,'Parámetros'!$A$5:$G$20,7,FALSE)&lt;&gt;"Sí","Sin referencia",IF(AND(K203&lt;=VLOOKUP(E203,'Parámetros'!$A$5:$G$20,2,FALSE),L203&lt;=VLOOKUP(E203,'Parámetros'!$A$5:$G$20,3,FALSE),N203&lt;=VLOOKUP(E203,'Parámetros'!$A$5:$G$20,4,FALSE),O203&gt;=VLOOKUP(E203,'Parámetros'!$A$5:$G$20,5,FALSE),O203&lt;=VLOOKUP(E203,'Parámetros'!$A$5:$G$20,6,FALSE)),"Sí","No")),"Sin referencia")))</f>
        <v/>
      </c>
      <c r="S203" s="20">
        <f>IF(A203="","",IF(Q203&lt;&gt;"Sí","Incompleto",IF(R203="Sin referencia","Configurar referencia",IF(AND(H203="Sí",I203="Sí",J203="Sí",R203="Sí"),"Registro listo para decidir cita","Revisión técnica previa"))))</f>
        <v/>
      </c>
      <c r="T203" s="11">
        <f>IF(A203="","",IF(S203="Registro listo para decidir cita","Confirmar requisitos con el centro oficial",IF(S203="Incompleto","Completar captura",IF(S203="Configurar referencia","Completar parámetros internos","Canalizar a revisión técnica interna"))))</f>
        <v/>
      </c>
    </row>
    <row r="204">
      <c r="A204" s="13" t="n"/>
      <c r="B204" s="25" t="n"/>
      <c r="C204" s="13" t="n"/>
      <c r="D204" s="15" t="n"/>
      <c r="E204" s="15" t="n"/>
      <c r="F204" s="16" t="n"/>
      <c r="G204" s="17" t="n"/>
      <c r="H204" s="18" t="n"/>
      <c r="I204" s="18" t="n"/>
      <c r="J204" s="18" t="n"/>
      <c r="K204" s="19" t="n"/>
      <c r="L204" s="19" t="n"/>
      <c r="M204" s="19" t="n"/>
      <c r="N204" s="19" t="n"/>
      <c r="O204" s="19" t="n"/>
      <c r="P204" s="13" t="n"/>
      <c r="Q204" s="21">
        <f>IF(A204="","",IF(COUNTBLANK(A204:O204)=0,"Sí","No"))</f>
        <v/>
      </c>
      <c r="R204" s="21">
        <f>IF(A204="","",IF(Q204&lt;&gt;"Sí","Sin evaluar",IFERROR(IF(VLOOKUP(E204,'Parámetros'!$A$5:$G$20,7,FALSE)&lt;&gt;"Sí","Sin referencia",IF(AND(K204&lt;=VLOOKUP(E204,'Parámetros'!$A$5:$G$20,2,FALSE),L204&lt;=VLOOKUP(E204,'Parámetros'!$A$5:$G$20,3,FALSE),N204&lt;=VLOOKUP(E204,'Parámetros'!$A$5:$G$20,4,FALSE),O204&gt;=VLOOKUP(E204,'Parámetros'!$A$5:$G$20,5,FALSE),O204&lt;=VLOOKUP(E204,'Parámetros'!$A$5:$G$20,6,FALSE)),"Sí","No")),"Sin referencia")))</f>
        <v/>
      </c>
      <c r="S204" s="21">
        <f>IF(A204="","",IF(Q204&lt;&gt;"Sí","Incompleto",IF(R204="Sin referencia","Configurar referencia",IF(AND(H204="Sí",I204="Sí",J204="Sí",R204="Sí"),"Registro listo para decidir cita","Revisión técnica previa"))))</f>
        <v/>
      </c>
      <c r="T204" s="22">
        <f>IF(A204="","",IF(S204="Registro listo para decidir cita","Confirmar requisitos con el centro oficial",IF(S204="Incompleto","Completar captura",IF(S204="Configurar referencia","Completar parámetros internos","Canalizar a revisión técnica interna"))))</f>
        <v/>
      </c>
    </row>
  </sheetData>
  <autoFilter ref="A4:T204"/>
  <mergeCells count="1">
    <mergeCell ref="A1:T1"/>
  </mergeCells>
  <conditionalFormatting sqref="A5:A204">
    <cfRule type="expression" priority="1" dxfId="0" stopIfTrue="1">
      <formula>AND($A5&lt;&gt;"",COUNTIF($A$5:$A$204,$A5)&gt;1)</formula>
    </cfRule>
  </conditionalFormatting>
  <conditionalFormatting sqref="B5:B204">
    <cfRule type="expression" priority="2" dxfId="1" stopIfTrue="1">
      <formula>AND($B5&lt;&gt;"",$B5&lt;TODAY()-30)</formula>
    </cfRule>
  </conditionalFormatting>
  <conditionalFormatting sqref="S5:S204">
    <cfRule type="expression" priority="3" dxfId="2" stopIfTrue="1">
      <formula>$S5="Registro listo para decidir cita"</formula>
    </cfRule>
    <cfRule type="expression" priority="4" dxfId="0" stopIfTrue="1">
      <formula>OR($S5="Revisión técnica previa",$S5="Incompleto")</formula>
    </cfRule>
    <cfRule type="expression" priority="5" dxfId="1" stopIfTrue="1">
      <formula>$S5="Configurar referencia"</formula>
    </cfRule>
  </conditionalFormatting>
  <dataValidations count="10">
    <dataValidation sqref="B5:B204" showDropDown="0" showInputMessage="1" showErrorMessage="1" allowBlank="0" errorTitle="Fecha no válida" error="Captura una fecha entre el 01/01/2020 y la fecha actual." promptTitle="Fecha de revisión" prompt="Esta cota sólo ayuda a evitar errores de captura." type="date" operator="between">
      <formula1>DATE(2020,1,1)</formula1>
      <formula2>TODAY()</formula2>
    </dataValidation>
    <dataValidation sqref="D5:D204" showDropDown="0" showInputMessage="0" showErrorMessage="1" allowBlank="0" errorTitle="Combustible no válido" error="Selecciona una opción de la lista configurable." type="list">
      <formula1>INDIRECT("'Parámetros'!$I$4:$I$6")</formula1>
    </dataValidation>
    <dataValidation sqref="E5:E204" showDropDown="0" showInputMessage="0" showErrorMessage="1" allowBlank="0" errorTitle="Perfil no válido" error="Selecciona un perfil interno de la lista." type="list">
      <formula1>INDIRECT("'Parámetros'!$A$5:$A$7")</formula1>
    </dataValidation>
    <dataValidation sqref="H5:J204" showDropDown="0" showInputMessage="0" showErrorMessage="1" allowBlank="0" errorTitle="Opción no válida" error="Selecciona Sí, No o No revisado." type="list">
      <formula1>INDIRECT("'Parámetros'!$J$4:$J$6")</formula1>
    </dataValidation>
    <dataValidation sqref="F5:F204" showDropDown="0" showInputMessage="0" showErrorMessage="1" allowBlank="0" errorTitle="Año no válido" error="Captura un año entre 1980 y el año siguiente al actual." type="whole" operator="between">
      <formula1>1980</formula1>
      <formula2>YEAR(TODAY())+1</formula2>
    </dataValidation>
    <dataValidation sqref="G5:G204" showDropDown="0" showInputMessage="0" showErrorMessage="1" allowBlank="0" errorTitle="Odómetro no válido" error="Captura un entero entre 0 y 2,000,000 km." type="whole" operator="between">
      <formula1>0</formula1>
      <formula2>2000000</formula2>
    </dataValidation>
    <dataValidation sqref="K5:K204" showDropDown="0" showInputMessage="0" showErrorMessage="1" allowBlank="0" errorTitle="Lectura no válida" error="Captura un valor de HC entre 0 y 5000." type="decimal" operator="between">
      <formula1>0</formula1>
      <formula2>5000</formula2>
    </dataValidation>
    <dataValidation sqref="L5:L204" showDropDown="0" showInputMessage="0" showErrorMessage="1" allowBlank="0" errorTitle="Lectura no válida" error="Captura un valor de CO entre 0 y 20." type="decimal" operator="between">
      <formula1>0</formula1>
      <formula2>20</formula2>
    </dataValidation>
    <dataValidation sqref="M5:N204" showDropDown="0" showInputMessage="0" showErrorMessage="1" allowBlank="0" errorTitle="Lectura no válida" error="Captura un valor entre 0 y 25." type="decimal" operator="between">
      <formula1>0</formula1>
      <formula2>25</formula2>
    </dataValidation>
    <dataValidation sqref="O5:O204" showDropDown="0" showInputMessage="0" showErrorMessage="1" allowBlank="0" errorTitle="Lectura no válida" error="Captura un valor de Lambda entre 0.50 y 2.00." type="decimal" operator="between">
      <formula1>0.50</formula1>
      <formula2>2.00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  <col width="20" customWidth="1" min="7" max="7"/>
    <col width="3" customWidth="1" min="8" max="8"/>
    <col width="19" customWidth="1" min="9" max="9"/>
    <col width="22" customWidth="1" min="10" max="10"/>
  </cols>
  <sheetData>
    <row r="1" ht="28" customHeight="1">
      <c r="A1" s="1" t="inlineStr">
        <is>
          <t>Parámetros internos editables</t>
        </is>
      </c>
    </row>
    <row r="2" ht="34" customHeight="1">
      <c r="A2" s="2" t="inlineStr">
        <is>
          <t>Todos los valores son referencias internas configurables. Modificarlos cambia los resultados del libro, no resultados oficiales ni criterios legales.</t>
        </is>
      </c>
    </row>
    <row r="3">
      <c r="A3" s="12" t="inlineStr">
        <is>
          <t>Complete cinco límites por perfil. La columna Referencia completa se calcula automáticamente.</t>
        </is>
      </c>
      <c r="I3" s="5" t="inlineStr">
        <is>
          <t>Combustibles</t>
        </is>
      </c>
      <c r="J3" s="5" t="inlineStr">
        <is>
          <t>Opciones de revisión</t>
        </is>
      </c>
    </row>
    <row r="4" ht="38" customHeight="1">
      <c r="A4" s="5" t="inlineStr">
        <is>
          <t>Perfil interno</t>
        </is>
      </c>
      <c r="B4" s="5" t="inlineStr">
        <is>
          <t>HC máximo</t>
        </is>
      </c>
      <c r="C4" s="5" t="inlineStr">
        <is>
          <t>CO máximo</t>
        </is>
      </c>
      <c r="D4" s="5" t="inlineStr">
        <is>
          <t>O2 máximo</t>
        </is>
      </c>
      <c r="E4" s="5" t="inlineStr">
        <is>
          <t>Lambda mínima</t>
        </is>
      </c>
      <c r="F4" s="5" t="inlineStr">
        <is>
          <t>Lambda máxima</t>
        </is>
      </c>
      <c r="G4" s="5" t="inlineStr">
        <is>
          <t>Referencia completa</t>
        </is>
      </c>
      <c r="I4" s="23" t="inlineStr">
        <is>
          <t>Gasolina</t>
        </is>
      </c>
      <c r="J4" s="23" t="inlineStr">
        <is>
          <t>Sí</t>
        </is>
      </c>
    </row>
    <row r="5">
      <c r="A5" s="24" t="inlineStr">
        <is>
          <t>Referencia interna A</t>
        </is>
      </c>
      <c r="B5" s="19" t="n">
        <v>120</v>
      </c>
      <c r="C5" s="19" t="n">
        <v>0.6</v>
      </c>
      <c r="D5" s="19" t="n">
        <v>2</v>
      </c>
      <c r="E5" s="19" t="n">
        <v>0.97</v>
      </c>
      <c r="F5" s="19" t="n">
        <v>1.03</v>
      </c>
      <c r="G5" s="20">
        <f>IF(A5="","",IF(COUNT(B5:F5)=5,"Sí","No"))</f>
        <v/>
      </c>
      <c r="I5" s="23" t="inlineStr">
        <is>
          <t>Gas LP</t>
        </is>
      </c>
      <c r="J5" s="23" t="inlineStr">
        <is>
          <t>No</t>
        </is>
      </c>
    </row>
    <row r="6">
      <c r="A6" s="24" t="inlineStr">
        <is>
          <t>Referencia interna B</t>
        </is>
      </c>
      <c r="B6" s="19" t="n">
        <v>180</v>
      </c>
      <c r="C6" s="19" t="n">
        <v>0.8</v>
      </c>
      <c r="D6" s="19" t="n">
        <v>2.5</v>
      </c>
      <c r="E6" s="19" t="n">
        <v>0.95</v>
      </c>
      <c r="F6" s="19" t="n">
        <v>1.05</v>
      </c>
      <c r="G6" s="21">
        <f>IF(A6="","",IF(COUNT(B6:F6)=5,"Sí","No"))</f>
        <v/>
      </c>
      <c r="I6" s="23" t="inlineStr">
        <is>
          <t>Gas natural</t>
        </is>
      </c>
      <c r="J6" s="23" t="inlineStr">
        <is>
          <t>No revisado</t>
        </is>
      </c>
    </row>
    <row r="7">
      <c r="A7" s="24" t="inlineStr">
        <is>
          <t>Referencia interna C</t>
        </is>
      </c>
      <c r="B7" s="19" t="n"/>
      <c r="C7" s="19" t="n"/>
      <c r="D7" s="19" t="n"/>
      <c r="E7" s="19" t="n"/>
      <c r="F7" s="19" t="n"/>
      <c r="G7" s="20">
        <f>IF(A7="","",IF(COUNT(B7:F7)=5,"Sí","No"))</f>
        <v/>
      </c>
    </row>
    <row r="8">
      <c r="A8" s="24" t="n"/>
      <c r="B8" s="19" t="n"/>
      <c r="C8" s="19" t="n"/>
      <c r="D8" s="19" t="n"/>
      <c r="E8" s="19" t="n"/>
      <c r="F8" s="19" t="n"/>
      <c r="G8" s="21">
        <f>IF(A8="","",IF(COUNT(B8:F8)=5,"Sí","No"))</f>
        <v/>
      </c>
    </row>
    <row r="9">
      <c r="A9" s="24" t="n"/>
      <c r="B9" s="19" t="n"/>
      <c r="C9" s="19" t="n"/>
      <c r="D9" s="19" t="n"/>
      <c r="E9" s="19" t="n"/>
      <c r="F9" s="19" t="n"/>
      <c r="G9" s="20">
        <f>IF(A9="","",IF(COUNT(B9:F9)=5,"Sí","No"))</f>
        <v/>
      </c>
    </row>
    <row r="10">
      <c r="A10" s="24" t="n"/>
      <c r="B10" s="19" t="n"/>
      <c r="C10" s="19" t="n"/>
      <c r="D10" s="19" t="n"/>
      <c r="E10" s="19" t="n"/>
      <c r="F10" s="19" t="n"/>
      <c r="G10" s="21">
        <f>IF(A10="","",IF(COUNT(B10:F10)=5,"Sí","No"))</f>
        <v/>
      </c>
    </row>
    <row r="11">
      <c r="A11" s="24" t="n"/>
      <c r="B11" s="19" t="n"/>
      <c r="C11" s="19" t="n"/>
      <c r="D11" s="19" t="n"/>
      <c r="E11" s="19" t="n"/>
      <c r="F11" s="19" t="n"/>
      <c r="G11" s="20">
        <f>IF(A11="","",IF(COUNT(B11:F11)=5,"Sí","No"))</f>
        <v/>
      </c>
    </row>
    <row r="12">
      <c r="A12" s="24" t="n"/>
      <c r="B12" s="19" t="n"/>
      <c r="C12" s="19" t="n"/>
      <c r="D12" s="19" t="n"/>
      <c r="E12" s="19" t="n"/>
      <c r="F12" s="19" t="n"/>
      <c r="G12" s="21">
        <f>IF(A12="","",IF(COUNT(B12:F12)=5,"Sí","No"))</f>
        <v/>
      </c>
    </row>
    <row r="13">
      <c r="A13" s="24" t="n"/>
      <c r="B13" s="19" t="n"/>
      <c r="C13" s="19" t="n"/>
      <c r="D13" s="19" t="n"/>
      <c r="E13" s="19" t="n"/>
      <c r="F13" s="19" t="n"/>
      <c r="G13" s="20">
        <f>IF(A13="","",IF(COUNT(B13:F13)=5,"Sí","No"))</f>
        <v/>
      </c>
    </row>
    <row r="14">
      <c r="A14" s="24" t="n"/>
      <c r="B14" s="19" t="n"/>
      <c r="C14" s="19" t="n"/>
      <c r="D14" s="19" t="n"/>
      <c r="E14" s="19" t="n"/>
      <c r="F14" s="19" t="n"/>
      <c r="G14" s="21">
        <f>IF(A14="","",IF(COUNT(B14:F14)=5,"Sí","No"))</f>
        <v/>
      </c>
    </row>
    <row r="15">
      <c r="A15" s="24" t="n"/>
      <c r="B15" s="19" t="n"/>
      <c r="C15" s="19" t="n"/>
      <c r="D15" s="19" t="n"/>
      <c r="E15" s="19" t="n"/>
      <c r="F15" s="19" t="n"/>
      <c r="G15" s="20">
        <f>IF(A15="","",IF(COUNT(B15:F15)=5,"Sí","No"))</f>
        <v/>
      </c>
    </row>
    <row r="16">
      <c r="A16" s="24" t="n"/>
      <c r="B16" s="19" t="n"/>
      <c r="C16" s="19" t="n"/>
      <c r="D16" s="19" t="n"/>
      <c r="E16" s="19" t="n"/>
      <c r="F16" s="19" t="n"/>
      <c r="G16" s="21">
        <f>IF(A16="","",IF(COUNT(B16:F16)=5,"Sí","No"))</f>
        <v/>
      </c>
    </row>
    <row r="17">
      <c r="A17" s="24" t="n"/>
      <c r="B17" s="19" t="n"/>
      <c r="C17" s="19" t="n"/>
      <c r="D17" s="19" t="n"/>
      <c r="E17" s="19" t="n"/>
      <c r="F17" s="19" t="n"/>
      <c r="G17" s="20">
        <f>IF(A17="","",IF(COUNT(B17:F17)=5,"Sí","No"))</f>
        <v/>
      </c>
    </row>
    <row r="18">
      <c r="A18" s="24" t="n"/>
      <c r="B18" s="19" t="n"/>
      <c r="C18" s="19" t="n"/>
      <c r="D18" s="19" t="n"/>
      <c r="E18" s="19" t="n"/>
      <c r="F18" s="19" t="n"/>
      <c r="G18" s="21">
        <f>IF(A18="","",IF(COUNT(B18:F18)=5,"Sí","No"))</f>
        <v/>
      </c>
    </row>
    <row r="19">
      <c r="A19" s="24" t="n"/>
      <c r="B19" s="19" t="n"/>
      <c r="C19" s="19" t="n"/>
      <c r="D19" s="19" t="n"/>
      <c r="E19" s="19" t="n"/>
      <c r="F19" s="19" t="n"/>
      <c r="G19" s="20">
        <f>IF(A19="","",IF(COUNT(B19:F19)=5,"Sí","No"))</f>
        <v/>
      </c>
    </row>
    <row r="20">
      <c r="A20" s="24" t="n"/>
      <c r="B20" s="19" t="n"/>
      <c r="C20" s="19" t="n"/>
      <c r="D20" s="19" t="n"/>
      <c r="E20" s="19" t="n"/>
      <c r="F20" s="19" t="n"/>
      <c r="G20" s="21">
        <f>IF(A20="","",IF(COUNT(B20:F20)=5,"Sí","No"))</f>
        <v/>
      </c>
    </row>
  </sheetData>
  <autoFilter ref="A4:G20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2026-09-10T13:13:05Z</dcterms:created>
  <dcterms:modified xmlns:dcterms="http://purl.org/dc/terms/" xmlns:xsi="http://www.w3.org/2001/XMLSchema-instance" xsi:type="dcterms:W3CDTF">2026-09-10T13:13:07+00:00Z</dcterms:modified>
</cp:coreProperties>
</file>