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Catálogos y parámetro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$#,##0.00 &quot;MXN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32238"/>
      <sz val="10"/>
    </font>
    <font>
      <name val="Calibri"/>
      <b val="1"/>
      <color rgb="00FFFFFF"/>
      <sz val="16"/>
    </font>
    <font>
      <name val="Calibri"/>
      <b val="1"/>
      <color rgb="00132238"/>
      <sz val="10"/>
    </font>
    <font>
      <name val="Calibri"/>
      <b val="1"/>
      <color rgb="000E7C86"/>
      <sz val="10"/>
    </font>
  </fonts>
  <fills count="9">
    <fill>
      <patternFill/>
    </fill>
    <fill>
      <patternFill patternType="gray125"/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132238"/>
      </patternFill>
    </fill>
    <fill>
      <patternFill patternType="solid">
        <fgColor rgb="00D9EDEB"/>
      </patternFill>
    </fill>
    <fill>
      <patternFill patternType="solid">
        <fgColor rgb="00E2E5E8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3" fillId="6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1" fontId="5" fillId="7" borderId="1" applyAlignment="1" pivotButton="0" quotePrefix="0" xfId="0">
      <alignment horizontal="right" vertical="center"/>
    </xf>
    <xf numFmtId="1" fontId="4" fillId="8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0" fontId="4" fillId="5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right" vertical="center"/>
    </xf>
    <xf numFmtId="10" fontId="2" fillId="3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10" fontId="2" fillId="5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2" fillId="3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5">
    <dxf>
      <font>
        <name val="Calibri"/>
        <b val="1"/>
        <color rgb="00FFFFFF"/>
        <sz val="11"/>
      </font>
      <fill>
        <patternFill patternType="solid">
          <fgColor rgb="00BD3A24"/>
        </patternFill>
      </fill>
    </dxf>
    <dxf>
      <font>
        <name val="Calibri"/>
        <b val="1"/>
        <color rgb="00BD3A24"/>
        <sz val="10"/>
      </font>
      <fill>
        <patternFill patternType="solid">
          <fgColor rgb="00FCE8E6"/>
        </patternFill>
      </fill>
    </dxf>
    <dxf>
      <font>
        <name val="Calibri"/>
        <b val="1"/>
        <color rgb="00BD3A24"/>
        <sz val="10"/>
      </font>
      <fill>
        <patternFill patternType="solid">
          <fgColor rgb="00FFF0AE"/>
        </patternFill>
      </fill>
    </dxf>
    <dxf>
      <font>
        <name val="Calibri"/>
        <b val="1"/>
        <color rgb="000E7C86"/>
        <sz val="10"/>
      </font>
      <fill>
        <patternFill patternType="solid">
          <fgColor rgb="00D9EDEB"/>
        </patternFill>
      </fill>
    </dxf>
    <dxf>
      <font>
        <name val="Calibri"/>
        <color rgb="00132238"/>
        <sz val="10"/>
      </font>
      <fill>
        <patternFill patternType="solid">
          <fgColor rgb="00E2E5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Aprobaciones" displayName="tblAprobaciones" ref="A1:T111" headerRowCount="1">
  <autoFilter ref="A1:T111"/>
  <tableColumns count="20">
    <tableColumn id="1" name="ID de registro"/>
    <tableColumn id="2" name="Folio de cotización"/>
    <tableColumn id="3" name="Versión"/>
    <tableColumn id="4" name="Fecha de envío"/>
    <tableColumn id="5" name="Cliente o alias"/>
    <tableColumn id="6" name="Unidad o referencia"/>
    <tableColumn id="7" name="Importe cotizado (MXN)"/>
    <tableColumn id="8" name="Decisión"/>
    <tableColumn id="9" name="Fecha de decisión"/>
    <tableColumn id="10" name="Canal"/>
    <tableColumn id="11" name="Alcance aprobado"/>
    <tableColumn id="12" name="Importe aprobado (MXN)"/>
    <tableColumn id="13" name="Condiciones u observaciones"/>
    <tableColumn id="14" name="Referencia de respaldo"/>
    <tableColumn id="15" name="Registró"/>
    <tableColumn id="16" name="Fecha de captura"/>
    <tableColumn id="17" name="Días pendientes"/>
    <tableColumn id="18" name="Diferencia (MXN)"/>
    <tableColumn id="19" name="Porcentaje aprobado"/>
    <tableColumn id="20" name="Alerta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58" customWidth="1" min="3" max="3"/>
  </cols>
  <sheetData>
    <row r="1" ht="34" customHeight="1">
      <c r="A1" s="1" t="inlineStr">
        <is>
          <t>Resumen de aprobación de cotizaciones</t>
        </is>
      </c>
      <c r="B1" s="26" t="n"/>
      <c r="C1" s="27" t="n"/>
    </row>
    <row r="2">
      <c r="A2" s="2" t="inlineStr">
        <is>
          <t>Fecha de corte</t>
        </is>
      </c>
      <c r="B2" s="28">
        <f>'Catálogos y parámetros'!$B$2</f>
        <v/>
      </c>
      <c r="C2" s="4" t="inlineStr">
        <is>
          <t>Modifique esta fecha en Catálogos y parámetros.</t>
        </is>
      </c>
    </row>
    <row r="3"/>
    <row r="4">
      <c r="A4" s="5" t="inlineStr">
        <is>
          <t>Indicador</t>
        </is>
      </c>
      <c r="B4" s="5" t="inlineStr">
        <is>
          <t>Valor</t>
        </is>
      </c>
      <c r="C4" s="5" t="inlineStr">
        <is>
          <t>Uso operativo</t>
        </is>
      </c>
    </row>
    <row r="5" ht="28" customHeight="1">
      <c r="A5" s="4" t="inlineStr">
        <is>
          <t>Total de cotizaciones</t>
        </is>
      </c>
      <c r="B5" s="6">
        <f>COUNTIF(Registro!$B$2:$B$111,"&lt;&gt;")</f>
        <v/>
      </c>
      <c r="C5" s="4" t="inlineStr">
        <is>
          <t>Registros con folio capturado.</t>
        </is>
      </c>
    </row>
    <row r="6" ht="28" customHeight="1">
      <c r="A6" s="7" t="inlineStr">
        <is>
          <t>Aprobadas total</t>
        </is>
      </c>
      <c r="B6" s="8">
        <f>COUNTIF(Registro!$H$2:$H$111,"Aprobada total")</f>
        <v/>
      </c>
      <c r="C6" s="7" t="inlineStr">
        <is>
          <t>Decisiones comunicadas como aprobación total.</t>
        </is>
      </c>
    </row>
    <row r="7" ht="28" customHeight="1">
      <c r="A7" s="4" t="inlineStr">
        <is>
          <t>Aprobadas parcial</t>
        </is>
      </c>
      <c r="B7" s="8">
        <f>COUNTIF(Registro!$H$2:$H$111,"Aprobada parcial")</f>
        <v/>
      </c>
      <c r="C7" s="4" t="inlineStr">
        <is>
          <t>Decisiones con alcance o importe parcial.</t>
        </is>
      </c>
    </row>
    <row r="8" ht="28" customHeight="1">
      <c r="A8" s="7" t="inlineStr">
        <is>
          <t>Rechazadas</t>
        </is>
      </c>
      <c r="B8" s="9">
        <f>COUNTIF(Registro!$H$2:$H$111,"Rechazada")</f>
        <v/>
      </c>
      <c r="C8" s="7" t="inlineStr">
        <is>
          <t>Cotizaciones comunicadas como rechazadas.</t>
        </is>
      </c>
    </row>
    <row r="9" ht="28" customHeight="1">
      <c r="A9" s="4" t="inlineStr">
        <is>
          <t>Pendientes</t>
        </is>
      </c>
      <c r="B9" s="10">
        <f>COUNTIF(Registro!$H$2:$H$111,"Pendiente")</f>
        <v/>
      </c>
      <c r="C9" s="4" t="inlineStr">
        <is>
          <t>Cotizaciones que requieren seguimiento.</t>
        </is>
      </c>
    </row>
    <row r="10" ht="28" customHeight="1">
      <c r="A10" s="7" t="inlineStr">
        <is>
          <t>Importe aprobado</t>
        </is>
      </c>
      <c r="B10" s="29">
        <f>SUMIFS(Registro!$L$2:$L$111,Registro!$H$2:$H$111,"Aprobada total")+SUMIFS(Registro!$L$2:$L$111,Registro!$H$2:$H$111,"Aprobada parcial")</f>
        <v/>
      </c>
      <c r="C10" s="7" t="inlineStr">
        <is>
          <t>Suma de importes aceptados total o parcialmente.</t>
        </is>
      </c>
    </row>
    <row r="11" ht="28" customHeight="1">
      <c r="A11" s="4" t="inlineStr">
        <is>
          <t>Pendientes vencidas</t>
        </is>
      </c>
      <c r="B11" s="10">
        <f>COUNTIFS(Registro!$H$2:$H$111,"Pendiente",Registro!$Q$2:$Q$111,"&gt;"&amp;'Catálogos y parámetros'!$B$3)</f>
        <v/>
      </c>
      <c r="C11" s="4" t="inlineStr">
        <is>
          <t>Pendientes que superan el límite editable de días.</t>
        </is>
      </c>
    </row>
    <row r="12" ht="28" customHeight="1">
      <c r="A12" s="7" t="inlineStr">
        <is>
          <t>Tasa de aprobación</t>
        </is>
      </c>
      <c r="B12" s="12">
        <f>IFERROR((B6+B7)/(B6+B7+B8),"")</f>
        <v/>
      </c>
      <c r="C12" s="7" t="inlineStr">
        <is>
          <t>Aprobadas total o parcial entre decisiones concluidas.</t>
        </is>
      </c>
    </row>
    <row r="13"/>
    <row r="14"/>
    <row r="15">
      <c r="A15" s="13" t="inlineStr">
        <is>
          <t>Alcance del libro</t>
        </is>
      </c>
      <c r="B15" s="13" t="inlineStr"/>
      <c r="C15" s="13" t="inlineStr"/>
    </row>
    <row r="16" ht="58" customHeight="1">
      <c r="A16" s="4" t="inlineStr">
        <is>
          <t>Registra una decisión comunicada; no genera la cotización ni diagnostica vehículos.</t>
        </is>
      </c>
      <c r="B16" s="4" t="inlineStr">
        <is>
          <t>No agenda reparaciones, no autoriza trabajos y no sustituye órdenes de servicio, comprobantes o documentos oficiales.</t>
        </is>
      </c>
      <c r="C16" s="4" t="inlineStr">
        <is>
          <t>No determina la validez jurídica de una aprobación.</t>
        </is>
      </c>
    </row>
    <row r="17"/>
    <row r="18" ht="58" customHeight="1">
      <c r="A18" s="2" t="inlineStr">
        <is>
          <t>Control complementario</t>
        </is>
      </c>
      <c r="B18" s="4" t="inlineStr">
        <is>
          <t>La columna Alerta revisa inconsistencias porque las validaciones de Excel pueden omitirse al pegar datos.</t>
        </is>
      </c>
      <c r="C18" s="4" t="inlineStr">
        <is>
          <t>Las fórmulas se calculan al abrir el archivo en Excel; openpyxl no calcula resultados.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0" customWidth="1" min="3" max="3"/>
    <col width="15" customWidth="1" min="4" max="4"/>
    <col width="18" customWidth="1" min="5" max="5"/>
    <col width="21" customWidth="1" min="6" max="6"/>
    <col width="20" customWidth="1" min="7" max="7"/>
    <col width="20" customWidth="1" min="8" max="8"/>
    <col width="17" customWidth="1" min="9" max="9"/>
    <col width="21" customWidth="1" min="10" max="10"/>
    <col width="25" customWidth="1" min="11" max="11"/>
    <col width="21" customWidth="1" min="12" max="12"/>
    <col width="31" customWidth="1" min="13" max="13"/>
    <col width="24" customWidth="1" min="14" max="14"/>
    <col width="17" customWidth="1" min="15" max="15"/>
    <col width="17" customWidth="1" min="16" max="16"/>
    <col width="15" customWidth="1" min="17" max="17"/>
    <col width="19" customWidth="1" min="18" max="18"/>
    <col width="20" customWidth="1" min="19" max="19"/>
    <col width="31" customWidth="1" min="20" max="20"/>
  </cols>
  <sheetData>
    <row r="1" ht="42" customHeight="1">
      <c r="A1" s="14" t="inlineStr">
        <is>
          <t>ID de registro</t>
        </is>
      </c>
      <c r="B1" s="14" t="inlineStr">
        <is>
          <t>Folio de cotización</t>
        </is>
      </c>
      <c r="C1" s="14" t="inlineStr">
        <is>
          <t>Versión</t>
        </is>
      </c>
      <c r="D1" s="14" t="inlineStr">
        <is>
          <t>Fecha de envío</t>
        </is>
      </c>
      <c r="E1" s="14" t="inlineStr">
        <is>
          <t>Cliente o alias</t>
        </is>
      </c>
      <c r="F1" s="14" t="inlineStr">
        <is>
          <t>Unidad o referencia</t>
        </is>
      </c>
      <c r="G1" s="14" t="inlineStr">
        <is>
          <t>Importe cotizado (MXN)</t>
        </is>
      </c>
      <c r="H1" s="14" t="inlineStr">
        <is>
          <t>Decisión</t>
        </is>
      </c>
      <c r="I1" s="14" t="inlineStr">
        <is>
          <t>Fecha de decisión</t>
        </is>
      </c>
      <c r="J1" s="14" t="inlineStr">
        <is>
          <t>Canal</t>
        </is>
      </c>
      <c r="K1" s="14" t="inlineStr">
        <is>
          <t>Alcance aprobado</t>
        </is>
      </c>
      <c r="L1" s="14" t="inlineStr">
        <is>
          <t>Importe aprobado (MXN)</t>
        </is>
      </c>
      <c r="M1" s="14" t="inlineStr">
        <is>
          <t>Condiciones u observaciones</t>
        </is>
      </c>
      <c r="N1" s="14" t="inlineStr">
        <is>
          <t>Referencia de respaldo</t>
        </is>
      </c>
      <c r="O1" s="14" t="inlineStr">
        <is>
          <t>Registró</t>
        </is>
      </c>
      <c r="P1" s="14" t="inlineStr">
        <is>
          <t>Fecha de captura</t>
        </is>
      </c>
      <c r="Q1" s="14" t="inlineStr">
        <is>
          <t>Días pendientes</t>
        </is>
      </c>
      <c r="R1" s="14" t="inlineStr">
        <is>
          <t>Diferencia (MXN)</t>
        </is>
      </c>
      <c r="S1" s="14" t="inlineStr">
        <is>
          <t>Porcentaje aprobado</t>
        </is>
      </c>
      <c r="T1" s="14" t="inlineStr">
        <is>
          <t>Alerta</t>
        </is>
      </c>
    </row>
    <row r="2" ht="25" customHeight="1">
      <c r="A2" s="15" t="inlineStr">
        <is>
          <t>REG-DEMO-001</t>
        </is>
      </c>
      <c r="B2" s="15" t="inlineStr">
        <is>
          <t>COT-DEMO-001</t>
        </is>
      </c>
      <c r="C2" s="16" t="n">
        <v>1</v>
      </c>
      <c r="D2" s="30" t="n">
        <v>46273</v>
      </c>
      <c r="E2" s="15" t="inlineStr">
        <is>
          <t>ALIAS-DEMO</t>
        </is>
      </c>
      <c r="F2" s="15" t="n"/>
      <c r="G2" s="31" t="n">
        <v>3250</v>
      </c>
      <c r="H2" s="15" t="inlineStr">
        <is>
          <t>Pendiente</t>
        </is>
      </c>
      <c r="I2" s="30" t="n"/>
      <c r="J2" s="15" t="n"/>
      <c r="K2" s="15" t="n"/>
      <c r="L2" s="31" t="n"/>
      <c r="M2" s="15" t="n"/>
      <c r="N2" s="15" t="n"/>
      <c r="O2" s="15" t="inlineStr">
        <is>
          <t>REC-DEMO-01</t>
        </is>
      </c>
      <c r="P2" s="30" t="n">
        <v>46274</v>
      </c>
      <c r="Q2" s="19">
        <f>IF(OR(B2="",H2&lt;&gt;"Pendiente",D2=""),"",MAX(0,'Catálogos y parámetros'!$B$2-D2))</f>
        <v/>
      </c>
      <c r="R2" s="32">
        <f>IF(OR(B2="",G2="",L2=""),"",G2-L2)</f>
        <v/>
      </c>
      <c r="S2" s="21">
        <f>IF(OR(B2="",G2="",L2=""),"",IFERROR(L2/G2,""))</f>
        <v/>
      </c>
      <c r="T2" s="4">
        <f>IF(B2="","",IF(OR(A2="",D2="",E2="",G2="",H2="",O2="",P2=""),"Faltan datos requeridos",IF(COUNTIFS($B$2:$B$111,B2,$C$2:$C$111,C2)&gt;1,"Folio y versión duplicados",IF(H2="Pendiente",IF(OR(I2&lt;&gt;"",J2&lt;&gt;"",K2&lt;&gt;"",L2&lt;&gt;""),"Pendiente con datos de decisión",IF(Q2&gt;'Catálogos y parámetros'!$B$3,"Pendiente vencida","")),IF(OR(I2="",J2=""),"Falta fecha o canal",IF(OR(I2&lt;D2,I2&gt;'Catálogos y parámetros'!$B$2),"Fecha de decisión inválida",IF(OR(H2="Aprobada total",H2="Aprobada parcial"),IF(OR(K2="",L2="",L2&lt;=0,L2&gt;G2,AND(H2="Aprobada parcial",L2&gt;=G2)),"Revisar alcance o importe",IF(AND(H2="Aprobada total",ABS(L2-G2)&gt;'Catálogos y parámetros'!$B$4),"Total no coincide","")),IF(L2&lt;&gt;"","Borrar importe aprobado",""))))))))</f>
        <v/>
      </c>
    </row>
    <row r="3" ht="25" customHeight="1">
      <c r="A3" s="15" t="inlineStr">
        <is>
          <t>REG-DEMO-002</t>
        </is>
      </c>
      <c r="B3" s="15" t="inlineStr">
        <is>
          <t>COT-DEMO-002</t>
        </is>
      </c>
      <c r="C3" s="16" t="n">
        <v>1</v>
      </c>
      <c r="D3" s="30" t="n">
        <v>46262</v>
      </c>
      <c r="E3" s="15" t="inlineStr">
        <is>
          <t>ALIAS-DEMO</t>
        </is>
      </c>
      <c r="F3" s="15" t="n"/>
      <c r="G3" s="31" t="n">
        <v>4800</v>
      </c>
      <c r="H3" s="15" t="inlineStr">
        <is>
          <t>Aprobada total</t>
        </is>
      </c>
      <c r="I3" s="30" t="n">
        <v>46263</v>
      </c>
      <c r="J3" s="15" t="inlineStr">
        <is>
          <t>Correo electrónico</t>
        </is>
      </c>
      <c r="K3" s="15" t="inlineStr">
        <is>
          <t>Balatas delanteras</t>
        </is>
      </c>
      <c r="L3" s="31" t="n">
        <v>4800</v>
      </c>
      <c r="M3" s="15" t="n"/>
      <c r="N3" s="15" t="n"/>
      <c r="O3" s="15" t="inlineStr">
        <is>
          <t>REC-DEMO-01</t>
        </is>
      </c>
      <c r="P3" s="30" t="n">
        <v>46274</v>
      </c>
      <c r="Q3" s="22">
        <f>IF(OR(B3="",H3&lt;&gt;"Pendiente",D3=""),"",MAX(0,'Catálogos y parámetros'!$B$2-D3))</f>
        <v/>
      </c>
      <c r="R3" s="33">
        <f>IF(OR(B3="",G3="",L3=""),"",G3-L3)</f>
        <v/>
      </c>
      <c r="S3" s="24">
        <f>IF(OR(B3="",G3="",L3=""),"",IFERROR(L3/G3,""))</f>
        <v/>
      </c>
      <c r="T3" s="7">
        <f>IF(B3="","",IF(OR(A3="",D3="",E3="",G3="",H3="",O3="",P3=""),"Faltan datos requeridos",IF(COUNTIFS($B$2:$B$111,B3,$C$2:$C$111,C3)&gt;1,"Folio y versión duplicados",IF(H3="Pendiente",IF(OR(I3&lt;&gt;"",J3&lt;&gt;"",K3&lt;&gt;"",L3&lt;&gt;""),"Pendiente con datos de decisión",IF(Q3&gt;'Catálogos y parámetros'!$B$3,"Pendiente vencida","")),IF(OR(I3="",J3=""),"Falta fecha o canal",IF(OR(I3&lt;D3,I3&gt;'Catálogos y parámetros'!$B$2),"Fecha de decisión inválida",IF(OR(H3="Aprobada total",H3="Aprobada parcial"),IF(OR(K3="",L3="",L3&lt;=0,L3&gt;G3,AND(H3="Aprobada parcial",L3&gt;=G3)),"Revisar alcance o importe",IF(AND(H3="Aprobada total",ABS(L3-G3)&gt;'Catálogos y parámetros'!$B$4),"Total no coincide","")),IF(L3&lt;&gt;"","Borrar importe aprobado",""))))))))</f>
        <v/>
      </c>
    </row>
    <row r="4" ht="25" customHeight="1">
      <c r="A4" s="15" t="inlineStr">
        <is>
          <t>REG-DEMO-003</t>
        </is>
      </c>
      <c r="B4" s="15" t="inlineStr">
        <is>
          <t>COT-DEMO-003</t>
        </is>
      </c>
      <c r="C4" s="16" t="n">
        <v>2</v>
      </c>
      <c r="D4" s="30" t="n">
        <v>46266</v>
      </c>
      <c r="E4" s="15" t="inlineStr">
        <is>
          <t>ALIAS-DEMO</t>
        </is>
      </c>
      <c r="F4" s="15" t="n"/>
      <c r="G4" s="31" t="n">
        <v>8950</v>
      </c>
      <c r="H4" s="15" t="inlineStr">
        <is>
          <t>Aprobada parcial</t>
        </is>
      </c>
      <c r="I4" s="30" t="n">
        <v>46267</v>
      </c>
      <c r="J4" s="15" t="inlineStr">
        <is>
          <t>WhatsApp</t>
        </is>
      </c>
      <c r="K4" s="15" t="inlineStr">
        <is>
          <t>Servicio básico</t>
        </is>
      </c>
      <c r="L4" s="31" t="n">
        <v>5200</v>
      </c>
      <c r="M4" s="15" t="n"/>
      <c r="N4" s="15" t="n"/>
      <c r="O4" s="15" t="inlineStr">
        <is>
          <t>REC-DEMO-01</t>
        </is>
      </c>
      <c r="P4" s="30" t="n">
        <v>46274</v>
      </c>
      <c r="Q4" s="19">
        <f>IF(OR(B4="",H4&lt;&gt;"Pendiente",D4=""),"",MAX(0,'Catálogos y parámetros'!$B$2-D4))</f>
        <v/>
      </c>
      <c r="R4" s="32">
        <f>IF(OR(B4="",G4="",L4=""),"",G4-L4)</f>
        <v/>
      </c>
      <c r="S4" s="21">
        <f>IF(OR(B4="",G4="",L4=""),"",IFERROR(L4/G4,""))</f>
        <v/>
      </c>
      <c r="T4" s="4">
        <f>IF(B4="","",IF(OR(A4="",D4="",E4="",G4="",H4="",O4="",P4=""),"Faltan datos requeridos",IF(COUNTIFS($B$2:$B$111,B4,$C$2:$C$111,C4)&gt;1,"Folio y versión duplicados",IF(H4="Pendiente",IF(OR(I4&lt;&gt;"",J4&lt;&gt;"",K4&lt;&gt;"",L4&lt;&gt;""),"Pendiente con datos de decisión",IF(Q4&gt;'Catálogos y parámetros'!$B$3,"Pendiente vencida","")),IF(OR(I4="",J4=""),"Falta fecha o canal",IF(OR(I4&lt;D4,I4&gt;'Catálogos y parámetros'!$B$2),"Fecha de decisión inválida",IF(OR(H4="Aprobada total",H4="Aprobada parcial"),IF(OR(K4="",L4="",L4&lt;=0,L4&gt;G4,AND(H4="Aprobada parcial",L4&gt;=G4)),"Revisar alcance o importe",IF(AND(H4="Aprobada total",ABS(L4-G4)&gt;'Catálogos y parámetros'!$B$4),"Total no coincide","")),IF(L4&lt;&gt;"","Borrar importe aprobado",""))))))))</f>
        <v/>
      </c>
    </row>
    <row r="5" ht="25" customHeight="1">
      <c r="A5" s="15" t="inlineStr">
        <is>
          <t>REG-DEMO-004</t>
        </is>
      </c>
      <c r="B5" s="15" t="inlineStr">
        <is>
          <t>COT-DEMO-004</t>
        </is>
      </c>
      <c r="C5" s="16" t="n">
        <v>1</v>
      </c>
      <c r="D5" s="30" t="n">
        <v>46268</v>
      </c>
      <c r="E5" s="15" t="inlineStr">
        <is>
          <t>ALIAS-DEMO</t>
        </is>
      </c>
      <c r="F5" s="15" t="n"/>
      <c r="G5" s="31" t="n">
        <v>2100</v>
      </c>
      <c r="H5" s="15" t="inlineStr">
        <is>
          <t>Rechazada</t>
        </is>
      </c>
      <c r="I5" s="30" t="n">
        <v>46269</v>
      </c>
      <c r="J5" s="15" t="inlineStr">
        <is>
          <t>Llamada</t>
        </is>
      </c>
      <c r="K5" s="15" t="n"/>
      <c r="L5" s="31" t="n"/>
      <c r="M5" s="15" t="n"/>
      <c r="N5" s="15" t="n"/>
      <c r="O5" s="15" t="inlineStr">
        <is>
          <t>REC-DEMO-01</t>
        </is>
      </c>
      <c r="P5" s="30" t="n">
        <v>46274</v>
      </c>
      <c r="Q5" s="22">
        <f>IF(OR(B5="",H5&lt;&gt;"Pendiente",D5=""),"",MAX(0,'Catálogos y parámetros'!$B$2-D5))</f>
        <v/>
      </c>
      <c r="R5" s="33">
        <f>IF(OR(B5="",G5="",L5=""),"",G5-L5)</f>
        <v/>
      </c>
      <c r="S5" s="24">
        <f>IF(OR(B5="",G5="",L5=""),"",IFERROR(L5/G5,""))</f>
        <v/>
      </c>
      <c r="T5" s="7">
        <f>IF(B5="","",IF(OR(A5="",D5="",E5="",G5="",H5="",O5="",P5=""),"Faltan datos requeridos",IF(COUNTIFS($B$2:$B$111,B5,$C$2:$C$111,C5)&gt;1,"Folio y versión duplicados",IF(H5="Pendiente",IF(OR(I5&lt;&gt;"",J5&lt;&gt;"",K5&lt;&gt;"",L5&lt;&gt;""),"Pendiente con datos de decisión",IF(Q5&gt;'Catálogos y parámetros'!$B$3,"Pendiente vencida","")),IF(OR(I5="",J5=""),"Falta fecha o canal",IF(OR(I5&lt;D5,I5&gt;'Catálogos y parámetros'!$B$2),"Fecha de decisión inválida",IF(OR(H5="Aprobada total",H5="Aprobada parcial"),IF(OR(K5="",L5="",L5&lt;=0,L5&gt;G5,AND(H5="Aprobada parcial",L5&gt;=G5)),"Revisar alcance o importe",IF(AND(H5="Aprobada total",ABS(L5-G5)&gt;'Catálogos y parámetros'!$B$4),"Total no coincide","")),IF(L5&lt;&gt;"","Borrar importe aprobado",""))))))))</f>
        <v/>
      </c>
    </row>
    <row r="6" ht="25" customHeight="1">
      <c r="A6" s="15" t="inlineStr">
        <is>
          <t>REG-DEMO-005</t>
        </is>
      </c>
      <c r="B6" s="15" t="inlineStr">
        <is>
          <t>COT-DEMO-005</t>
        </is>
      </c>
      <c r="C6" s="16" t="n">
        <v>1</v>
      </c>
      <c r="D6" s="30" t="n">
        <v>46270</v>
      </c>
      <c r="E6" s="15" t="inlineStr">
        <is>
          <t>ALIAS-DEMO</t>
        </is>
      </c>
      <c r="F6" s="15" t="n"/>
      <c r="G6" s="31" t="n">
        <v>6750</v>
      </c>
      <c r="H6" s="15" t="inlineStr">
        <is>
          <t>Aprobada total</t>
        </is>
      </c>
      <c r="I6" s="30" t="n">
        <v>46270</v>
      </c>
      <c r="J6" s="15" t="inlineStr">
        <is>
          <t>Presencial</t>
        </is>
      </c>
      <c r="K6" s="15" t="inlineStr">
        <is>
          <t>Alcance completo</t>
        </is>
      </c>
      <c r="L6" s="31" t="n">
        <v>6750</v>
      </c>
      <c r="M6" s="15" t="n"/>
      <c r="N6" s="15" t="n"/>
      <c r="O6" s="15" t="inlineStr">
        <is>
          <t>REC-DEMO-01</t>
        </is>
      </c>
      <c r="P6" s="30" t="n">
        <v>46274</v>
      </c>
      <c r="Q6" s="19">
        <f>IF(OR(B6="",H6&lt;&gt;"Pendiente",D6=""),"",MAX(0,'Catálogos y parámetros'!$B$2-D6))</f>
        <v/>
      </c>
      <c r="R6" s="32">
        <f>IF(OR(B6="",G6="",L6=""),"",G6-L6)</f>
        <v/>
      </c>
      <c r="S6" s="21">
        <f>IF(OR(B6="",G6="",L6=""),"",IFERROR(L6/G6,""))</f>
        <v/>
      </c>
      <c r="T6" s="4">
        <f>IF(B6="","",IF(OR(A6="",D6="",E6="",G6="",H6="",O6="",P6=""),"Faltan datos requeridos",IF(COUNTIFS($B$2:$B$111,B6,$C$2:$C$111,C6)&gt;1,"Folio y versión duplicados",IF(H6="Pendiente",IF(OR(I6&lt;&gt;"",J6&lt;&gt;"",K6&lt;&gt;"",L6&lt;&gt;""),"Pendiente con datos de decisión",IF(Q6&gt;'Catálogos y parámetros'!$B$3,"Pendiente vencida","")),IF(OR(I6="",J6=""),"Falta fecha o canal",IF(OR(I6&lt;D6,I6&gt;'Catálogos y parámetros'!$B$2),"Fecha de decisión inválida",IF(OR(H6="Aprobada total",H6="Aprobada parcial"),IF(OR(K6="",L6="",L6&lt;=0,L6&gt;G6,AND(H6="Aprobada parcial",L6&gt;=G6)),"Revisar alcance o importe",IF(AND(H6="Aprobada total",ABS(L6-G6)&gt;'Catálogos y parámetros'!$B$4),"Total no coincide","")),IF(L6&lt;&gt;"","Borrar importe aprobado",""))))))))</f>
        <v/>
      </c>
    </row>
    <row r="7" ht="25" customHeight="1">
      <c r="A7" s="15" t="inlineStr">
        <is>
          <t>REG-DEMO-006</t>
        </is>
      </c>
      <c r="B7" s="15" t="inlineStr">
        <is>
          <t>COT-DEMO-006</t>
        </is>
      </c>
      <c r="C7" s="16" t="n">
        <v>1</v>
      </c>
      <c r="D7" s="30" t="n">
        <v>46265</v>
      </c>
      <c r="E7" s="15" t="inlineStr">
        <is>
          <t>ALIAS-DEMO</t>
        </is>
      </c>
      <c r="F7" s="15" t="n"/>
      <c r="G7" s="31" t="n">
        <v>1400</v>
      </c>
      <c r="H7" s="15" t="inlineStr">
        <is>
          <t>Pendiente</t>
        </is>
      </c>
      <c r="I7" s="30" t="n"/>
      <c r="J7" s="15" t="n"/>
      <c r="K7" s="15" t="n"/>
      <c r="L7" s="31" t="n"/>
      <c r="M7" s="15" t="n"/>
      <c r="N7" s="15" t="n"/>
      <c r="O7" s="15" t="inlineStr">
        <is>
          <t>REC-DEMO-01</t>
        </is>
      </c>
      <c r="P7" s="30" t="n">
        <v>46274</v>
      </c>
      <c r="Q7" s="22">
        <f>IF(OR(B7="",H7&lt;&gt;"Pendiente",D7=""),"",MAX(0,'Catálogos y parámetros'!$B$2-D7))</f>
        <v/>
      </c>
      <c r="R7" s="33">
        <f>IF(OR(B7="",G7="",L7=""),"",G7-L7)</f>
        <v/>
      </c>
      <c r="S7" s="24">
        <f>IF(OR(B7="",G7="",L7=""),"",IFERROR(L7/G7,""))</f>
        <v/>
      </c>
      <c r="T7" s="7">
        <f>IF(B7="","",IF(OR(A7="",D7="",E7="",G7="",H7="",O7="",P7=""),"Faltan datos requeridos",IF(COUNTIFS($B$2:$B$111,B7,$C$2:$C$111,C7)&gt;1,"Folio y versión duplicados",IF(H7="Pendiente",IF(OR(I7&lt;&gt;"",J7&lt;&gt;"",K7&lt;&gt;"",L7&lt;&gt;""),"Pendiente con datos de decisión",IF(Q7&gt;'Catálogos y parámetros'!$B$3,"Pendiente vencida","")),IF(OR(I7="",J7=""),"Falta fecha o canal",IF(OR(I7&lt;D7,I7&gt;'Catálogos y parámetros'!$B$2),"Fecha de decisión inválida",IF(OR(H7="Aprobada total",H7="Aprobada parcial"),IF(OR(K7="",L7="",L7&lt;=0,L7&gt;G7,AND(H7="Aprobada parcial",L7&gt;=G7)),"Revisar alcance o importe",IF(AND(H7="Aprobada total",ABS(L7-G7)&gt;'Catálogos y parámetros'!$B$4),"Total no coincide","")),IF(L7&lt;&gt;"","Borrar importe aprobado",""))))))))</f>
        <v/>
      </c>
    </row>
    <row r="8" ht="25" customHeight="1">
      <c r="A8" s="15" t="inlineStr">
        <is>
          <t>REG-DEMO-007</t>
        </is>
      </c>
      <c r="B8" s="15" t="inlineStr">
        <is>
          <t>COT-DEMO-007</t>
        </is>
      </c>
      <c r="C8" s="16" t="n">
        <v>3</v>
      </c>
      <c r="D8" s="30" t="n">
        <v>46271</v>
      </c>
      <c r="E8" s="15" t="inlineStr">
        <is>
          <t>ALIAS-DEMO</t>
        </is>
      </c>
      <c r="F8" s="15" t="n"/>
      <c r="G8" s="31" t="n">
        <v>12300</v>
      </c>
      <c r="H8" s="15" t="inlineStr">
        <is>
          <t>Aprobada parcial</t>
        </is>
      </c>
      <c r="I8" s="30" t="n">
        <v>46272</v>
      </c>
      <c r="J8" s="15" t="inlineStr">
        <is>
          <t>Correo electrónico</t>
        </is>
      </c>
      <c r="K8" s="15" t="inlineStr">
        <is>
          <t>Conceptos 1 y 2</t>
        </is>
      </c>
      <c r="L8" s="31" t="n">
        <v>7300</v>
      </c>
      <c r="M8" s="15" t="n"/>
      <c r="N8" s="15" t="n"/>
      <c r="O8" s="15" t="inlineStr">
        <is>
          <t>REC-DEMO-01</t>
        </is>
      </c>
      <c r="P8" s="30" t="n">
        <v>46274</v>
      </c>
      <c r="Q8" s="19">
        <f>IF(OR(B8="",H8&lt;&gt;"Pendiente",D8=""),"",MAX(0,'Catálogos y parámetros'!$B$2-D8))</f>
        <v/>
      </c>
      <c r="R8" s="32">
        <f>IF(OR(B8="",G8="",L8=""),"",G8-L8)</f>
        <v/>
      </c>
      <c r="S8" s="21">
        <f>IF(OR(B8="",G8="",L8=""),"",IFERROR(L8/G8,""))</f>
        <v/>
      </c>
      <c r="T8" s="4">
        <f>IF(B8="","",IF(OR(A8="",D8="",E8="",G8="",H8="",O8="",P8=""),"Faltan datos requeridos",IF(COUNTIFS($B$2:$B$111,B8,$C$2:$C$111,C8)&gt;1,"Folio y versión duplicados",IF(H8="Pendiente",IF(OR(I8&lt;&gt;"",J8&lt;&gt;"",K8&lt;&gt;"",L8&lt;&gt;""),"Pendiente con datos de decisión",IF(Q8&gt;'Catálogos y parámetros'!$B$3,"Pendiente vencida","")),IF(OR(I8="",J8=""),"Falta fecha o canal",IF(OR(I8&lt;D8,I8&gt;'Catálogos y parámetros'!$B$2),"Fecha de decisión inválida",IF(OR(H8="Aprobada total",H8="Aprobada parcial"),IF(OR(K8="",L8="",L8&lt;=0,L8&gt;G8,AND(H8="Aprobada parcial",L8&gt;=G8)),"Revisar alcance o importe",IF(AND(H8="Aprobada total",ABS(L8-G8)&gt;'Catálogos y parámetros'!$B$4),"Total no coincide","")),IF(L8&lt;&gt;"","Borrar importe aprobado",""))))))))</f>
        <v/>
      </c>
    </row>
    <row r="9" ht="25" customHeight="1">
      <c r="A9" s="15" t="inlineStr">
        <is>
          <t>REG-DEMO-008</t>
        </is>
      </c>
      <c r="B9" s="15" t="inlineStr">
        <is>
          <t>COT-DEMO-008</t>
        </is>
      </c>
      <c r="C9" s="16" t="n">
        <v>1</v>
      </c>
      <c r="D9" s="30" t="n">
        <v>46272</v>
      </c>
      <c r="E9" s="15" t="inlineStr">
        <is>
          <t>ALIAS-DEMO</t>
        </is>
      </c>
      <c r="F9" s="15" t="n"/>
      <c r="G9" s="31" t="n">
        <v>990</v>
      </c>
      <c r="H9" s="15" t="inlineStr">
        <is>
          <t>Rechazada</t>
        </is>
      </c>
      <c r="I9" s="30" t="n">
        <v>46273</v>
      </c>
      <c r="J9" s="15" t="inlineStr">
        <is>
          <t>WhatsApp</t>
        </is>
      </c>
      <c r="K9" s="15" t="n"/>
      <c r="L9" s="31" t="n"/>
      <c r="M9" s="15" t="n"/>
      <c r="N9" s="15" t="n"/>
      <c r="O9" s="15" t="inlineStr">
        <is>
          <t>REC-DEMO-01</t>
        </is>
      </c>
      <c r="P9" s="30" t="n">
        <v>46274</v>
      </c>
      <c r="Q9" s="22">
        <f>IF(OR(B9="",H9&lt;&gt;"Pendiente",D9=""),"",MAX(0,'Catálogos y parámetros'!$B$2-D9))</f>
        <v/>
      </c>
      <c r="R9" s="33">
        <f>IF(OR(B9="",G9="",L9=""),"",G9-L9)</f>
        <v/>
      </c>
      <c r="S9" s="24">
        <f>IF(OR(B9="",G9="",L9=""),"",IFERROR(L9/G9,""))</f>
        <v/>
      </c>
      <c r="T9" s="7">
        <f>IF(B9="","",IF(OR(A9="",D9="",E9="",G9="",H9="",O9="",P9=""),"Faltan datos requeridos",IF(COUNTIFS($B$2:$B$111,B9,$C$2:$C$111,C9)&gt;1,"Folio y versión duplicados",IF(H9="Pendiente",IF(OR(I9&lt;&gt;"",J9&lt;&gt;"",K9&lt;&gt;"",L9&lt;&gt;""),"Pendiente con datos de decisión",IF(Q9&gt;'Catálogos y parámetros'!$B$3,"Pendiente vencida","")),IF(OR(I9="",J9=""),"Falta fecha o canal",IF(OR(I9&lt;D9,I9&gt;'Catálogos y parámetros'!$B$2),"Fecha de decisión inválida",IF(OR(H9="Aprobada total",H9="Aprobada parcial"),IF(OR(K9="",L9="",L9&lt;=0,L9&gt;G9,AND(H9="Aprobada parcial",L9&gt;=G9)),"Revisar alcance o importe",IF(AND(H9="Aprobada total",ABS(L9-G9)&gt;'Catálogos y parámetros'!$B$4),"Total no coincide","")),IF(L9&lt;&gt;"","Borrar importe aprobado",""))))))))</f>
        <v/>
      </c>
    </row>
    <row r="10" ht="25" customHeight="1">
      <c r="A10" s="15" t="inlineStr">
        <is>
          <t>REG-DEMO-009</t>
        </is>
      </c>
      <c r="B10" s="15" t="inlineStr">
        <is>
          <t>COT-DEMO-009</t>
        </is>
      </c>
      <c r="C10" s="16" t="n">
        <v>1</v>
      </c>
      <c r="D10" s="30" t="n">
        <v>46267</v>
      </c>
      <c r="E10" s="15" t="inlineStr">
        <is>
          <t>ALIAS-DEMO</t>
        </is>
      </c>
      <c r="F10" s="15" t="n"/>
      <c r="G10" s="31" t="n">
        <v>3600</v>
      </c>
      <c r="H10" s="15" t="inlineStr">
        <is>
          <t>Aprobada total</t>
        </is>
      </c>
      <c r="I10" s="30" t="n">
        <v>46268</v>
      </c>
      <c r="J10" s="15" t="inlineStr">
        <is>
          <t>Otro</t>
        </is>
      </c>
      <c r="K10" s="15" t="inlineStr">
        <is>
          <t>Alcance completo</t>
        </is>
      </c>
      <c r="L10" s="31" t="n">
        <v>3600</v>
      </c>
      <c r="M10" s="15" t="n"/>
      <c r="N10" s="15" t="n"/>
      <c r="O10" s="15" t="inlineStr">
        <is>
          <t>REC-DEMO-01</t>
        </is>
      </c>
      <c r="P10" s="30" t="n">
        <v>46274</v>
      </c>
      <c r="Q10" s="19">
        <f>IF(OR(B10="",H10&lt;&gt;"Pendiente",D10=""),"",MAX(0,'Catálogos y parámetros'!$B$2-D10))</f>
        <v/>
      </c>
      <c r="R10" s="32">
        <f>IF(OR(B10="",G10="",L10=""),"",G10-L10)</f>
        <v/>
      </c>
      <c r="S10" s="21">
        <f>IF(OR(B10="",G10="",L10=""),"",IFERROR(L10/G10,""))</f>
        <v/>
      </c>
      <c r="T10" s="4">
        <f>IF(B10="","",IF(OR(A10="",D10="",E10="",G10="",H10="",O10="",P10=""),"Faltan datos requeridos",IF(COUNTIFS($B$2:$B$111,B10,$C$2:$C$111,C10)&gt;1,"Folio y versión duplicados",IF(H10="Pendiente",IF(OR(I10&lt;&gt;"",J10&lt;&gt;"",K10&lt;&gt;"",L10&lt;&gt;""),"Pendiente con datos de decisión",IF(Q10&gt;'Catálogos y parámetros'!$B$3,"Pendiente vencida","")),IF(OR(I10="",J10=""),"Falta fecha o canal",IF(OR(I10&lt;D10,I10&gt;'Catálogos y parámetros'!$B$2),"Fecha de decisión inválida",IF(OR(H10="Aprobada total",H10="Aprobada parcial"),IF(OR(K10="",L10="",L10&lt;=0,L10&gt;G10,AND(H10="Aprobada parcial",L10&gt;=G10)),"Revisar alcance o importe",IF(AND(H10="Aprobada total",ABS(L10-G10)&gt;'Catálogos y parámetros'!$B$4),"Total no coincide","")),IF(L10&lt;&gt;"","Borrar importe aprobado",""))))))))</f>
        <v/>
      </c>
    </row>
    <row r="11" ht="25" customHeight="1">
      <c r="A11" s="15" t="inlineStr">
        <is>
          <t>REG-DEMO-010</t>
        </is>
      </c>
      <c r="B11" s="15" t="inlineStr">
        <is>
          <t>COT-DEMO-010</t>
        </is>
      </c>
      <c r="C11" s="16" t="n">
        <v>1</v>
      </c>
      <c r="D11" s="30" t="n">
        <v>46274</v>
      </c>
      <c r="E11" s="15" t="inlineStr">
        <is>
          <t>ALIAS-DEMO</t>
        </is>
      </c>
      <c r="F11" s="15" t="n"/>
      <c r="G11" s="31" t="n">
        <v>5750</v>
      </c>
      <c r="H11" s="15" t="inlineStr">
        <is>
          <t>Pendiente</t>
        </is>
      </c>
      <c r="I11" s="30" t="n"/>
      <c r="J11" s="15" t="n"/>
      <c r="K11" s="15" t="n"/>
      <c r="L11" s="31" t="n"/>
      <c r="M11" s="15" t="n"/>
      <c r="N11" s="15" t="n"/>
      <c r="O11" s="15" t="inlineStr">
        <is>
          <t>REC-DEMO-01</t>
        </is>
      </c>
      <c r="P11" s="30" t="n">
        <v>46274</v>
      </c>
      <c r="Q11" s="22">
        <f>IF(OR(B11="",H11&lt;&gt;"Pendiente",D11=""),"",MAX(0,'Catálogos y parámetros'!$B$2-D11))</f>
        <v/>
      </c>
      <c r="R11" s="33">
        <f>IF(OR(B11="",G11="",L11=""),"",G11-L11)</f>
        <v/>
      </c>
      <c r="S11" s="24">
        <f>IF(OR(B11="",G11="",L11=""),"",IFERROR(L11/G11,""))</f>
        <v/>
      </c>
      <c r="T11" s="7">
        <f>IF(B11="","",IF(OR(A11="",D11="",E11="",G11="",H11="",O11="",P11=""),"Faltan datos requeridos",IF(COUNTIFS($B$2:$B$111,B11,$C$2:$C$111,C11)&gt;1,"Folio y versión duplicados",IF(H11="Pendiente",IF(OR(I11&lt;&gt;"",J11&lt;&gt;"",K11&lt;&gt;"",L11&lt;&gt;""),"Pendiente con datos de decisión",IF(Q11&gt;'Catálogos y parámetros'!$B$3,"Pendiente vencida","")),IF(OR(I11="",J11=""),"Falta fecha o canal",IF(OR(I11&lt;D11,I11&gt;'Catálogos y parámetros'!$B$2),"Fecha de decisión inválida",IF(OR(H11="Aprobada total",H11="Aprobada parcial"),IF(OR(K11="",L11="",L11&lt;=0,L11&gt;G11,AND(H11="Aprobada parcial",L11&gt;=G11)),"Revisar alcance o importe",IF(AND(H11="Aprobada total",ABS(L11-G11)&gt;'Catálogos y parámetros'!$B$4),"Total no coincide","")),IF(L11&lt;&gt;"","Borrar importe aprobado",""))))))))</f>
        <v/>
      </c>
    </row>
    <row r="12" ht="25" customHeight="1">
      <c r="A12" s="15" t="n"/>
      <c r="B12" s="15" t="n"/>
      <c r="C12" s="16" t="n"/>
      <c r="D12" s="30" t="n"/>
      <c r="E12" s="15" t="n"/>
      <c r="F12" s="15" t="n"/>
      <c r="G12" s="31" t="n"/>
      <c r="H12" s="15" t="n"/>
      <c r="I12" s="30" t="n"/>
      <c r="J12" s="15" t="n"/>
      <c r="K12" s="15" t="n"/>
      <c r="L12" s="31" t="n"/>
      <c r="M12" s="15" t="n"/>
      <c r="N12" s="15" t="n"/>
      <c r="O12" s="15" t="n"/>
      <c r="P12" s="30" t="n"/>
      <c r="Q12" s="19">
        <f>IF(OR(B12="",H12&lt;&gt;"Pendiente",D12=""),"",MAX(0,'Catálogos y parámetros'!$B$2-D12))</f>
        <v/>
      </c>
      <c r="R12" s="32">
        <f>IF(OR(B12="",G12="",L12=""),"",G12-L12)</f>
        <v/>
      </c>
      <c r="S12" s="21">
        <f>IF(OR(B12="",G12="",L12=""),"",IFERROR(L12/G12,""))</f>
        <v/>
      </c>
      <c r="T12" s="4">
        <f>IF(B12="","",IF(OR(A12="",D12="",E12="",G12="",H12="",O12="",P12=""),"Faltan datos requeridos",IF(COUNTIFS($B$2:$B$111,B12,$C$2:$C$111,C12)&gt;1,"Folio y versión duplicados",IF(H12="Pendiente",IF(OR(I12&lt;&gt;"",J12&lt;&gt;"",K12&lt;&gt;"",L12&lt;&gt;""),"Pendiente con datos de decisión",IF(Q12&gt;'Catálogos y parámetros'!$B$3,"Pendiente vencida","")),IF(OR(I12="",J12=""),"Falta fecha o canal",IF(OR(I12&lt;D12,I12&gt;'Catálogos y parámetros'!$B$2),"Fecha de decisión inválida",IF(OR(H12="Aprobada total",H12="Aprobada parcial"),IF(OR(K12="",L12="",L12&lt;=0,L12&gt;G12,AND(H12="Aprobada parcial",L12&gt;=G12)),"Revisar alcance o importe",IF(AND(H12="Aprobada total",ABS(L12-G12)&gt;'Catálogos y parámetros'!$B$4),"Total no coincide","")),IF(L12&lt;&gt;"","Borrar importe aprobado",""))))))))</f>
        <v/>
      </c>
    </row>
    <row r="13" ht="25" customHeight="1">
      <c r="A13" s="15" t="n"/>
      <c r="B13" s="15" t="n"/>
      <c r="C13" s="16" t="n"/>
      <c r="D13" s="30" t="n"/>
      <c r="E13" s="15" t="n"/>
      <c r="F13" s="15" t="n"/>
      <c r="G13" s="31" t="n"/>
      <c r="H13" s="15" t="n"/>
      <c r="I13" s="30" t="n"/>
      <c r="J13" s="15" t="n"/>
      <c r="K13" s="15" t="n"/>
      <c r="L13" s="31" t="n"/>
      <c r="M13" s="15" t="n"/>
      <c r="N13" s="15" t="n"/>
      <c r="O13" s="15" t="n"/>
      <c r="P13" s="30" t="n"/>
      <c r="Q13" s="22">
        <f>IF(OR(B13="",H13&lt;&gt;"Pendiente",D13=""),"",MAX(0,'Catálogos y parámetros'!$B$2-D13))</f>
        <v/>
      </c>
      <c r="R13" s="33">
        <f>IF(OR(B13="",G13="",L13=""),"",G13-L13)</f>
        <v/>
      </c>
      <c r="S13" s="24">
        <f>IF(OR(B13="",G13="",L13=""),"",IFERROR(L13/G13,""))</f>
        <v/>
      </c>
      <c r="T13" s="7">
        <f>IF(B13="","",IF(OR(A13="",D13="",E13="",G13="",H13="",O13="",P13=""),"Faltan datos requeridos",IF(COUNTIFS($B$2:$B$111,B13,$C$2:$C$111,C13)&gt;1,"Folio y versión duplicados",IF(H13="Pendiente",IF(OR(I13&lt;&gt;"",J13&lt;&gt;"",K13&lt;&gt;"",L13&lt;&gt;""),"Pendiente con datos de decisión",IF(Q13&gt;'Catálogos y parámetros'!$B$3,"Pendiente vencida","")),IF(OR(I13="",J13=""),"Falta fecha o canal",IF(OR(I13&lt;D13,I13&gt;'Catálogos y parámetros'!$B$2),"Fecha de decisión inválida",IF(OR(H13="Aprobada total",H13="Aprobada parcial"),IF(OR(K13="",L13="",L13&lt;=0,L13&gt;G13,AND(H13="Aprobada parcial",L13&gt;=G13)),"Revisar alcance o importe",IF(AND(H13="Aprobada total",ABS(L13-G13)&gt;'Catálogos y parámetros'!$B$4),"Total no coincide","")),IF(L13&lt;&gt;"","Borrar importe aprobado",""))))))))</f>
        <v/>
      </c>
    </row>
    <row r="14" ht="25" customHeight="1">
      <c r="A14" s="15" t="n"/>
      <c r="B14" s="15" t="n"/>
      <c r="C14" s="16" t="n"/>
      <c r="D14" s="30" t="n"/>
      <c r="E14" s="15" t="n"/>
      <c r="F14" s="15" t="n"/>
      <c r="G14" s="31" t="n"/>
      <c r="H14" s="15" t="n"/>
      <c r="I14" s="30" t="n"/>
      <c r="J14" s="15" t="n"/>
      <c r="K14" s="15" t="n"/>
      <c r="L14" s="31" t="n"/>
      <c r="M14" s="15" t="n"/>
      <c r="N14" s="15" t="n"/>
      <c r="O14" s="15" t="n"/>
      <c r="P14" s="30" t="n"/>
      <c r="Q14" s="19">
        <f>IF(OR(B14="",H14&lt;&gt;"Pendiente",D14=""),"",MAX(0,'Catálogos y parámetros'!$B$2-D14))</f>
        <v/>
      </c>
      <c r="R14" s="32">
        <f>IF(OR(B14="",G14="",L14=""),"",G14-L14)</f>
        <v/>
      </c>
      <c r="S14" s="21">
        <f>IF(OR(B14="",G14="",L14=""),"",IFERROR(L14/G14,""))</f>
        <v/>
      </c>
      <c r="T14" s="4">
        <f>IF(B14="","",IF(OR(A14="",D14="",E14="",G14="",H14="",O14="",P14=""),"Faltan datos requeridos",IF(COUNTIFS($B$2:$B$111,B14,$C$2:$C$111,C14)&gt;1,"Folio y versión duplicados",IF(H14="Pendiente",IF(OR(I14&lt;&gt;"",J14&lt;&gt;"",K14&lt;&gt;"",L14&lt;&gt;""),"Pendiente con datos de decisión",IF(Q14&gt;'Catálogos y parámetros'!$B$3,"Pendiente vencida","")),IF(OR(I14="",J14=""),"Falta fecha o canal",IF(OR(I14&lt;D14,I14&gt;'Catálogos y parámetros'!$B$2),"Fecha de decisión inválida",IF(OR(H14="Aprobada total",H14="Aprobada parcial"),IF(OR(K14="",L14="",L14&lt;=0,L14&gt;G14,AND(H14="Aprobada parcial",L14&gt;=G14)),"Revisar alcance o importe",IF(AND(H14="Aprobada total",ABS(L14-G14)&gt;'Catálogos y parámetros'!$B$4),"Total no coincide","")),IF(L14&lt;&gt;"","Borrar importe aprobado",""))))))))</f>
        <v/>
      </c>
    </row>
    <row r="15" ht="25" customHeight="1">
      <c r="A15" s="15" t="n"/>
      <c r="B15" s="15" t="n"/>
      <c r="C15" s="16" t="n"/>
      <c r="D15" s="30" t="n"/>
      <c r="E15" s="15" t="n"/>
      <c r="F15" s="15" t="n"/>
      <c r="G15" s="31" t="n"/>
      <c r="H15" s="15" t="n"/>
      <c r="I15" s="30" t="n"/>
      <c r="J15" s="15" t="n"/>
      <c r="K15" s="15" t="n"/>
      <c r="L15" s="31" t="n"/>
      <c r="M15" s="15" t="n"/>
      <c r="N15" s="15" t="n"/>
      <c r="O15" s="15" t="n"/>
      <c r="P15" s="30" t="n"/>
      <c r="Q15" s="22">
        <f>IF(OR(B15="",H15&lt;&gt;"Pendiente",D15=""),"",MAX(0,'Catálogos y parámetros'!$B$2-D15))</f>
        <v/>
      </c>
      <c r="R15" s="33">
        <f>IF(OR(B15="",G15="",L15=""),"",G15-L15)</f>
        <v/>
      </c>
      <c r="S15" s="24">
        <f>IF(OR(B15="",G15="",L15=""),"",IFERROR(L15/G15,""))</f>
        <v/>
      </c>
      <c r="T15" s="7">
        <f>IF(B15="","",IF(OR(A15="",D15="",E15="",G15="",H15="",O15="",P15=""),"Faltan datos requeridos",IF(COUNTIFS($B$2:$B$111,B15,$C$2:$C$111,C15)&gt;1,"Folio y versión duplicados",IF(H15="Pendiente",IF(OR(I15&lt;&gt;"",J15&lt;&gt;"",K15&lt;&gt;"",L15&lt;&gt;""),"Pendiente con datos de decisión",IF(Q15&gt;'Catálogos y parámetros'!$B$3,"Pendiente vencida","")),IF(OR(I15="",J15=""),"Falta fecha o canal",IF(OR(I15&lt;D15,I15&gt;'Catálogos y parámetros'!$B$2),"Fecha de decisión inválida",IF(OR(H15="Aprobada total",H15="Aprobada parcial"),IF(OR(K15="",L15="",L15&lt;=0,L15&gt;G15,AND(H15="Aprobada parcial",L15&gt;=G15)),"Revisar alcance o importe",IF(AND(H15="Aprobada total",ABS(L15-G15)&gt;'Catálogos y parámetros'!$B$4),"Total no coincide","")),IF(L15&lt;&gt;"","Borrar importe aprobado",""))))))))</f>
        <v/>
      </c>
    </row>
    <row r="16" ht="25" customHeight="1">
      <c r="A16" s="15" t="n"/>
      <c r="B16" s="15" t="n"/>
      <c r="C16" s="16" t="n"/>
      <c r="D16" s="30" t="n"/>
      <c r="E16" s="15" t="n"/>
      <c r="F16" s="15" t="n"/>
      <c r="G16" s="31" t="n"/>
      <c r="H16" s="15" t="n"/>
      <c r="I16" s="30" t="n"/>
      <c r="J16" s="15" t="n"/>
      <c r="K16" s="15" t="n"/>
      <c r="L16" s="31" t="n"/>
      <c r="M16" s="15" t="n"/>
      <c r="N16" s="15" t="n"/>
      <c r="O16" s="15" t="n"/>
      <c r="P16" s="30" t="n"/>
      <c r="Q16" s="19">
        <f>IF(OR(B16="",H16&lt;&gt;"Pendiente",D16=""),"",MAX(0,'Catálogos y parámetros'!$B$2-D16))</f>
        <v/>
      </c>
      <c r="R16" s="32">
        <f>IF(OR(B16="",G16="",L16=""),"",G16-L16)</f>
        <v/>
      </c>
      <c r="S16" s="21">
        <f>IF(OR(B16="",G16="",L16=""),"",IFERROR(L16/G16,""))</f>
        <v/>
      </c>
      <c r="T16" s="4">
        <f>IF(B16="","",IF(OR(A16="",D16="",E16="",G16="",H16="",O16="",P16=""),"Faltan datos requeridos",IF(COUNTIFS($B$2:$B$111,B16,$C$2:$C$111,C16)&gt;1,"Folio y versión duplicados",IF(H16="Pendiente",IF(OR(I16&lt;&gt;"",J16&lt;&gt;"",K16&lt;&gt;"",L16&lt;&gt;""),"Pendiente con datos de decisión",IF(Q16&gt;'Catálogos y parámetros'!$B$3,"Pendiente vencida","")),IF(OR(I16="",J16=""),"Falta fecha o canal",IF(OR(I16&lt;D16,I16&gt;'Catálogos y parámetros'!$B$2),"Fecha de decisión inválida",IF(OR(H16="Aprobada total",H16="Aprobada parcial"),IF(OR(K16="",L16="",L16&lt;=0,L16&gt;G16,AND(H16="Aprobada parcial",L16&gt;=G16)),"Revisar alcance o importe",IF(AND(H16="Aprobada total",ABS(L16-G16)&gt;'Catálogos y parámetros'!$B$4),"Total no coincide","")),IF(L16&lt;&gt;"","Borrar importe aprobado",""))))))))</f>
        <v/>
      </c>
    </row>
    <row r="17" ht="25" customHeight="1">
      <c r="A17" s="15" t="n"/>
      <c r="B17" s="15" t="n"/>
      <c r="C17" s="16" t="n"/>
      <c r="D17" s="30" t="n"/>
      <c r="E17" s="15" t="n"/>
      <c r="F17" s="15" t="n"/>
      <c r="G17" s="31" t="n"/>
      <c r="H17" s="15" t="n"/>
      <c r="I17" s="30" t="n"/>
      <c r="J17" s="15" t="n"/>
      <c r="K17" s="15" t="n"/>
      <c r="L17" s="31" t="n"/>
      <c r="M17" s="15" t="n"/>
      <c r="N17" s="15" t="n"/>
      <c r="O17" s="15" t="n"/>
      <c r="P17" s="30" t="n"/>
      <c r="Q17" s="22">
        <f>IF(OR(B17="",H17&lt;&gt;"Pendiente",D17=""),"",MAX(0,'Catálogos y parámetros'!$B$2-D17))</f>
        <v/>
      </c>
      <c r="R17" s="33">
        <f>IF(OR(B17="",G17="",L17=""),"",G17-L17)</f>
        <v/>
      </c>
      <c r="S17" s="24">
        <f>IF(OR(B17="",G17="",L17=""),"",IFERROR(L17/G17,""))</f>
        <v/>
      </c>
      <c r="T17" s="7">
        <f>IF(B17="","",IF(OR(A17="",D17="",E17="",G17="",H17="",O17="",P17=""),"Faltan datos requeridos",IF(COUNTIFS($B$2:$B$111,B17,$C$2:$C$111,C17)&gt;1,"Folio y versión duplicados",IF(H17="Pendiente",IF(OR(I17&lt;&gt;"",J17&lt;&gt;"",K17&lt;&gt;"",L17&lt;&gt;""),"Pendiente con datos de decisión",IF(Q17&gt;'Catálogos y parámetros'!$B$3,"Pendiente vencida","")),IF(OR(I17="",J17=""),"Falta fecha o canal",IF(OR(I17&lt;D17,I17&gt;'Catálogos y parámetros'!$B$2),"Fecha de decisión inválida",IF(OR(H17="Aprobada total",H17="Aprobada parcial"),IF(OR(K17="",L17="",L17&lt;=0,L17&gt;G17,AND(H17="Aprobada parcial",L17&gt;=G17)),"Revisar alcance o importe",IF(AND(H17="Aprobada total",ABS(L17-G17)&gt;'Catálogos y parámetros'!$B$4),"Total no coincide","")),IF(L17&lt;&gt;"","Borrar importe aprobado",""))))))))</f>
        <v/>
      </c>
    </row>
    <row r="18" ht="25" customHeight="1">
      <c r="A18" s="15" t="n"/>
      <c r="B18" s="15" t="n"/>
      <c r="C18" s="16" t="n"/>
      <c r="D18" s="30" t="n"/>
      <c r="E18" s="15" t="n"/>
      <c r="F18" s="15" t="n"/>
      <c r="G18" s="31" t="n"/>
      <c r="H18" s="15" t="n"/>
      <c r="I18" s="30" t="n"/>
      <c r="J18" s="15" t="n"/>
      <c r="K18" s="15" t="n"/>
      <c r="L18" s="31" t="n"/>
      <c r="M18" s="15" t="n"/>
      <c r="N18" s="15" t="n"/>
      <c r="O18" s="15" t="n"/>
      <c r="P18" s="30" t="n"/>
      <c r="Q18" s="19">
        <f>IF(OR(B18="",H18&lt;&gt;"Pendiente",D18=""),"",MAX(0,'Catálogos y parámetros'!$B$2-D18))</f>
        <v/>
      </c>
      <c r="R18" s="32">
        <f>IF(OR(B18="",G18="",L18=""),"",G18-L18)</f>
        <v/>
      </c>
      <c r="S18" s="21">
        <f>IF(OR(B18="",G18="",L18=""),"",IFERROR(L18/G18,""))</f>
        <v/>
      </c>
      <c r="T18" s="4">
        <f>IF(B18="","",IF(OR(A18="",D18="",E18="",G18="",H18="",O18="",P18=""),"Faltan datos requeridos",IF(COUNTIFS($B$2:$B$111,B18,$C$2:$C$111,C18)&gt;1,"Folio y versión duplicados",IF(H18="Pendiente",IF(OR(I18&lt;&gt;"",J18&lt;&gt;"",K18&lt;&gt;"",L18&lt;&gt;""),"Pendiente con datos de decisión",IF(Q18&gt;'Catálogos y parámetros'!$B$3,"Pendiente vencida","")),IF(OR(I18="",J18=""),"Falta fecha o canal",IF(OR(I18&lt;D18,I18&gt;'Catálogos y parámetros'!$B$2),"Fecha de decisión inválida",IF(OR(H18="Aprobada total",H18="Aprobada parcial"),IF(OR(K18="",L18="",L18&lt;=0,L18&gt;G18,AND(H18="Aprobada parcial",L18&gt;=G18)),"Revisar alcance o importe",IF(AND(H18="Aprobada total",ABS(L18-G18)&gt;'Catálogos y parámetros'!$B$4),"Total no coincide","")),IF(L18&lt;&gt;"","Borrar importe aprobado",""))))))))</f>
        <v/>
      </c>
    </row>
    <row r="19" ht="25" customHeight="1">
      <c r="A19" s="15" t="n"/>
      <c r="B19" s="15" t="n"/>
      <c r="C19" s="16" t="n"/>
      <c r="D19" s="30" t="n"/>
      <c r="E19" s="15" t="n"/>
      <c r="F19" s="15" t="n"/>
      <c r="G19" s="31" t="n"/>
      <c r="H19" s="15" t="n"/>
      <c r="I19" s="30" t="n"/>
      <c r="J19" s="15" t="n"/>
      <c r="K19" s="15" t="n"/>
      <c r="L19" s="31" t="n"/>
      <c r="M19" s="15" t="n"/>
      <c r="N19" s="15" t="n"/>
      <c r="O19" s="15" t="n"/>
      <c r="P19" s="30" t="n"/>
      <c r="Q19" s="22">
        <f>IF(OR(B19="",H19&lt;&gt;"Pendiente",D19=""),"",MAX(0,'Catálogos y parámetros'!$B$2-D19))</f>
        <v/>
      </c>
      <c r="R19" s="33">
        <f>IF(OR(B19="",G19="",L19=""),"",G19-L19)</f>
        <v/>
      </c>
      <c r="S19" s="24">
        <f>IF(OR(B19="",G19="",L19=""),"",IFERROR(L19/G19,""))</f>
        <v/>
      </c>
      <c r="T19" s="7">
        <f>IF(B19="","",IF(OR(A19="",D19="",E19="",G19="",H19="",O19="",P19=""),"Faltan datos requeridos",IF(COUNTIFS($B$2:$B$111,B19,$C$2:$C$111,C19)&gt;1,"Folio y versión duplicados",IF(H19="Pendiente",IF(OR(I19&lt;&gt;"",J19&lt;&gt;"",K19&lt;&gt;"",L19&lt;&gt;""),"Pendiente con datos de decisión",IF(Q19&gt;'Catálogos y parámetros'!$B$3,"Pendiente vencida","")),IF(OR(I19="",J19=""),"Falta fecha o canal",IF(OR(I19&lt;D19,I19&gt;'Catálogos y parámetros'!$B$2),"Fecha de decisión inválida",IF(OR(H19="Aprobada total",H19="Aprobada parcial"),IF(OR(K19="",L19="",L19&lt;=0,L19&gt;G19,AND(H19="Aprobada parcial",L19&gt;=G19)),"Revisar alcance o importe",IF(AND(H19="Aprobada total",ABS(L19-G19)&gt;'Catálogos y parámetros'!$B$4),"Total no coincide","")),IF(L19&lt;&gt;"","Borrar importe aprobado",""))))))))</f>
        <v/>
      </c>
    </row>
    <row r="20" ht="25" customHeight="1">
      <c r="A20" s="15" t="n"/>
      <c r="B20" s="15" t="n"/>
      <c r="C20" s="16" t="n"/>
      <c r="D20" s="30" t="n"/>
      <c r="E20" s="15" t="n"/>
      <c r="F20" s="15" t="n"/>
      <c r="G20" s="31" t="n"/>
      <c r="H20" s="15" t="n"/>
      <c r="I20" s="30" t="n"/>
      <c r="J20" s="15" t="n"/>
      <c r="K20" s="15" t="n"/>
      <c r="L20" s="31" t="n"/>
      <c r="M20" s="15" t="n"/>
      <c r="N20" s="15" t="n"/>
      <c r="O20" s="15" t="n"/>
      <c r="P20" s="30" t="n"/>
      <c r="Q20" s="19">
        <f>IF(OR(B20="",H20&lt;&gt;"Pendiente",D20=""),"",MAX(0,'Catálogos y parámetros'!$B$2-D20))</f>
        <v/>
      </c>
      <c r="R20" s="32">
        <f>IF(OR(B20="",G20="",L20=""),"",G20-L20)</f>
        <v/>
      </c>
      <c r="S20" s="21">
        <f>IF(OR(B20="",G20="",L20=""),"",IFERROR(L20/G20,""))</f>
        <v/>
      </c>
      <c r="T20" s="4">
        <f>IF(B20="","",IF(OR(A20="",D20="",E20="",G20="",H20="",O20="",P20=""),"Faltan datos requeridos",IF(COUNTIFS($B$2:$B$111,B20,$C$2:$C$111,C20)&gt;1,"Folio y versión duplicados",IF(H20="Pendiente",IF(OR(I20&lt;&gt;"",J20&lt;&gt;"",K20&lt;&gt;"",L20&lt;&gt;""),"Pendiente con datos de decisión",IF(Q20&gt;'Catálogos y parámetros'!$B$3,"Pendiente vencida","")),IF(OR(I20="",J20=""),"Falta fecha o canal",IF(OR(I20&lt;D20,I20&gt;'Catálogos y parámetros'!$B$2),"Fecha de decisión inválida",IF(OR(H20="Aprobada total",H20="Aprobada parcial"),IF(OR(K20="",L20="",L20&lt;=0,L20&gt;G20,AND(H20="Aprobada parcial",L20&gt;=G20)),"Revisar alcance o importe",IF(AND(H20="Aprobada total",ABS(L20-G20)&gt;'Catálogos y parámetros'!$B$4),"Total no coincide","")),IF(L20&lt;&gt;"","Borrar importe aprobado",""))))))))</f>
        <v/>
      </c>
    </row>
    <row r="21" ht="25" customHeight="1">
      <c r="A21" s="15" t="n"/>
      <c r="B21" s="15" t="n"/>
      <c r="C21" s="16" t="n"/>
      <c r="D21" s="30" t="n"/>
      <c r="E21" s="15" t="n"/>
      <c r="F21" s="15" t="n"/>
      <c r="G21" s="31" t="n"/>
      <c r="H21" s="15" t="n"/>
      <c r="I21" s="30" t="n"/>
      <c r="J21" s="15" t="n"/>
      <c r="K21" s="15" t="n"/>
      <c r="L21" s="31" t="n"/>
      <c r="M21" s="15" t="n"/>
      <c r="N21" s="15" t="n"/>
      <c r="O21" s="15" t="n"/>
      <c r="P21" s="30" t="n"/>
      <c r="Q21" s="22">
        <f>IF(OR(B21="",H21&lt;&gt;"Pendiente",D21=""),"",MAX(0,'Catálogos y parámetros'!$B$2-D21))</f>
        <v/>
      </c>
      <c r="R21" s="33">
        <f>IF(OR(B21="",G21="",L21=""),"",G21-L21)</f>
        <v/>
      </c>
      <c r="S21" s="24">
        <f>IF(OR(B21="",G21="",L21=""),"",IFERROR(L21/G21,""))</f>
        <v/>
      </c>
      <c r="T21" s="7">
        <f>IF(B21="","",IF(OR(A21="",D21="",E21="",G21="",H21="",O21="",P21=""),"Faltan datos requeridos",IF(COUNTIFS($B$2:$B$111,B21,$C$2:$C$111,C21)&gt;1,"Folio y versión duplicados",IF(H21="Pendiente",IF(OR(I21&lt;&gt;"",J21&lt;&gt;"",K21&lt;&gt;"",L21&lt;&gt;""),"Pendiente con datos de decisión",IF(Q21&gt;'Catálogos y parámetros'!$B$3,"Pendiente vencida","")),IF(OR(I21="",J21=""),"Falta fecha o canal",IF(OR(I21&lt;D21,I21&gt;'Catálogos y parámetros'!$B$2),"Fecha de decisión inválida",IF(OR(H21="Aprobada total",H21="Aprobada parcial"),IF(OR(K21="",L21="",L21&lt;=0,L21&gt;G21,AND(H21="Aprobada parcial",L21&gt;=G21)),"Revisar alcance o importe",IF(AND(H21="Aprobada total",ABS(L21-G21)&gt;'Catálogos y parámetros'!$B$4),"Total no coincide","")),IF(L21&lt;&gt;"","Borrar importe aprobado",""))))))))</f>
        <v/>
      </c>
    </row>
    <row r="22" ht="25" customHeight="1">
      <c r="A22" s="15" t="n"/>
      <c r="B22" s="15" t="n"/>
      <c r="C22" s="16" t="n"/>
      <c r="D22" s="30" t="n"/>
      <c r="E22" s="15" t="n"/>
      <c r="F22" s="15" t="n"/>
      <c r="G22" s="31" t="n"/>
      <c r="H22" s="15" t="n"/>
      <c r="I22" s="30" t="n"/>
      <c r="J22" s="15" t="n"/>
      <c r="K22" s="15" t="n"/>
      <c r="L22" s="31" t="n"/>
      <c r="M22" s="15" t="n"/>
      <c r="N22" s="15" t="n"/>
      <c r="O22" s="15" t="n"/>
      <c r="P22" s="30" t="n"/>
      <c r="Q22" s="19">
        <f>IF(OR(B22="",H22&lt;&gt;"Pendiente",D22=""),"",MAX(0,'Catálogos y parámetros'!$B$2-D22))</f>
        <v/>
      </c>
      <c r="R22" s="32">
        <f>IF(OR(B22="",G22="",L22=""),"",G22-L22)</f>
        <v/>
      </c>
      <c r="S22" s="21">
        <f>IF(OR(B22="",G22="",L22=""),"",IFERROR(L22/G22,""))</f>
        <v/>
      </c>
      <c r="T22" s="4">
        <f>IF(B22="","",IF(OR(A22="",D22="",E22="",G22="",H22="",O22="",P22=""),"Faltan datos requeridos",IF(COUNTIFS($B$2:$B$111,B22,$C$2:$C$111,C22)&gt;1,"Folio y versión duplicados",IF(H22="Pendiente",IF(OR(I22&lt;&gt;"",J22&lt;&gt;"",K22&lt;&gt;"",L22&lt;&gt;""),"Pendiente con datos de decisión",IF(Q22&gt;'Catálogos y parámetros'!$B$3,"Pendiente vencida","")),IF(OR(I22="",J22=""),"Falta fecha o canal",IF(OR(I22&lt;D22,I22&gt;'Catálogos y parámetros'!$B$2),"Fecha de decisión inválida",IF(OR(H22="Aprobada total",H22="Aprobada parcial"),IF(OR(K22="",L22="",L22&lt;=0,L22&gt;G22,AND(H22="Aprobada parcial",L22&gt;=G22)),"Revisar alcance o importe",IF(AND(H22="Aprobada total",ABS(L22-G22)&gt;'Catálogos y parámetros'!$B$4),"Total no coincide","")),IF(L22&lt;&gt;"","Borrar importe aprobado",""))))))))</f>
        <v/>
      </c>
    </row>
    <row r="23" ht="25" customHeight="1">
      <c r="A23" s="15" t="n"/>
      <c r="B23" s="15" t="n"/>
      <c r="C23" s="16" t="n"/>
      <c r="D23" s="30" t="n"/>
      <c r="E23" s="15" t="n"/>
      <c r="F23" s="15" t="n"/>
      <c r="G23" s="31" t="n"/>
      <c r="H23" s="15" t="n"/>
      <c r="I23" s="30" t="n"/>
      <c r="J23" s="15" t="n"/>
      <c r="K23" s="15" t="n"/>
      <c r="L23" s="31" t="n"/>
      <c r="M23" s="15" t="n"/>
      <c r="N23" s="15" t="n"/>
      <c r="O23" s="15" t="n"/>
      <c r="P23" s="30" t="n"/>
      <c r="Q23" s="22">
        <f>IF(OR(B23="",H23&lt;&gt;"Pendiente",D23=""),"",MAX(0,'Catálogos y parámetros'!$B$2-D23))</f>
        <v/>
      </c>
      <c r="R23" s="33">
        <f>IF(OR(B23="",G23="",L23=""),"",G23-L23)</f>
        <v/>
      </c>
      <c r="S23" s="24">
        <f>IF(OR(B23="",G23="",L23=""),"",IFERROR(L23/G23,""))</f>
        <v/>
      </c>
      <c r="T23" s="7">
        <f>IF(B23="","",IF(OR(A23="",D23="",E23="",G23="",H23="",O23="",P23=""),"Faltan datos requeridos",IF(COUNTIFS($B$2:$B$111,B23,$C$2:$C$111,C23)&gt;1,"Folio y versión duplicados",IF(H23="Pendiente",IF(OR(I23&lt;&gt;"",J23&lt;&gt;"",K23&lt;&gt;"",L23&lt;&gt;""),"Pendiente con datos de decisión",IF(Q23&gt;'Catálogos y parámetros'!$B$3,"Pendiente vencida","")),IF(OR(I23="",J23=""),"Falta fecha o canal",IF(OR(I23&lt;D23,I23&gt;'Catálogos y parámetros'!$B$2),"Fecha de decisión inválida",IF(OR(H23="Aprobada total",H23="Aprobada parcial"),IF(OR(K23="",L23="",L23&lt;=0,L23&gt;G23,AND(H23="Aprobada parcial",L23&gt;=G23)),"Revisar alcance o importe",IF(AND(H23="Aprobada total",ABS(L23-G23)&gt;'Catálogos y parámetros'!$B$4),"Total no coincide","")),IF(L23&lt;&gt;"","Borrar importe aprobado",""))))))))</f>
        <v/>
      </c>
    </row>
    <row r="24" ht="25" customHeight="1">
      <c r="A24" s="15" t="n"/>
      <c r="B24" s="15" t="n"/>
      <c r="C24" s="16" t="n"/>
      <c r="D24" s="30" t="n"/>
      <c r="E24" s="15" t="n"/>
      <c r="F24" s="15" t="n"/>
      <c r="G24" s="31" t="n"/>
      <c r="H24" s="15" t="n"/>
      <c r="I24" s="30" t="n"/>
      <c r="J24" s="15" t="n"/>
      <c r="K24" s="15" t="n"/>
      <c r="L24" s="31" t="n"/>
      <c r="M24" s="15" t="n"/>
      <c r="N24" s="15" t="n"/>
      <c r="O24" s="15" t="n"/>
      <c r="P24" s="30" t="n"/>
      <c r="Q24" s="19">
        <f>IF(OR(B24="",H24&lt;&gt;"Pendiente",D24=""),"",MAX(0,'Catálogos y parámetros'!$B$2-D24))</f>
        <v/>
      </c>
      <c r="R24" s="32">
        <f>IF(OR(B24="",G24="",L24=""),"",G24-L24)</f>
        <v/>
      </c>
      <c r="S24" s="21">
        <f>IF(OR(B24="",G24="",L24=""),"",IFERROR(L24/G24,""))</f>
        <v/>
      </c>
      <c r="T24" s="4">
        <f>IF(B24="","",IF(OR(A24="",D24="",E24="",G24="",H24="",O24="",P24=""),"Faltan datos requeridos",IF(COUNTIFS($B$2:$B$111,B24,$C$2:$C$111,C24)&gt;1,"Folio y versión duplicados",IF(H24="Pendiente",IF(OR(I24&lt;&gt;"",J24&lt;&gt;"",K24&lt;&gt;"",L24&lt;&gt;""),"Pendiente con datos de decisión",IF(Q24&gt;'Catálogos y parámetros'!$B$3,"Pendiente vencida","")),IF(OR(I24="",J24=""),"Falta fecha o canal",IF(OR(I24&lt;D24,I24&gt;'Catálogos y parámetros'!$B$2),"Fecha de decisión inválida",IF(OR(H24="Aprobada total",H24="Aprobada parcial"),IF(OR(K24="",L24="",L24&lt;=0,L24&gt;G24,AND(H24="Aprobada parcial",L24&gt;=G24)),"Revisar alcance o importe",IF(AND(H24="Aprobada total",ABS(L24-G24)&gt;'Catálogos y parámetros'!$B$4),"Total no coincide","")),IF(L24&lt;&gt;"","Borrar importe aprobado",""))))))))</f>
        <v/>
      </c>
    </row>
    <row r="25" ht="25" customHeight="1">
      <c r="A25" s="15" t="n"/>
      <c r="B25" s="15" t="n"/>
      <c r="C25" s="16" t="n"/>
      <c r="D25" s="30" t="n"/>
      <c r="E25" s="15" t="n"/>
      <c r="F25" s="15" t="n"/>
      <c r="G25" s="31" t="n"/>
      <c r="H25" s="15" t="n"/>
      <c r="I25" s="30" t="n"/>
      <c r="J25" s="15" t="n"/>
      <c r="K25" s="15" t="n"/>
      <c r="L25" s="31" t="n"/>
      <c r="M25" s="15" t="n"/>
      <c r="N25" s="15" t="n"/>
      <c r="O25" s="15" t="n"/>
      <c r="P25" s="30" t="n"/>
      <c r="Q25" s="22">
        <f>IF(OR(B25="",H25&lt;&gt;"Pendiente",D25=""),"",MAX(0,'Catálogos y parámetros'!$B$2-D25))</f>
        <v/>
      </c>
      <c r="R25" s="33">
        <f>IF(OR(B25="",G25="",L25=""),"",G25-L25)</f>
        <v/>
      </c>
      <c r="S25" s="24">
        <f>IF(OR(B25="",G25="",L25=""),"",IFERROR(L25/G25,""))</f>
        <v/>
      </c>
      <c r="T25" s="7">
        <f>IF(B25="","",IF(OR(A25="",D25="",E25="",G25="",H25="",O25="",P25=""),"Faltan datos requeridos",IF(COUNTIFS($B$2:$B$111,B25,$C$2:$C$111,C25)&gt;1,"Folio y versión duplicados",IF(H25="Pendiente",IF(OR(I25&lt;&gt;"",J25&lt;&gt;"",K25&lt;&gt;"",L25&lt;&gt;""),"Pendiente con datos de decisión",IF(Q25&gt;'Catálogos y parámetros'!$B$3,"Pendiente vencida","")),IF(OR(I25="",J25=""),"Falta fecha o canal",IF(OR(I25&lt;D25,I25&gt;'Catálogos y parámetros'!$B$2),"Fecha de decisión inválida",IF(OR(H25="Aprobada total",H25="Aprobada parcial"),IF(OR(K25="",L25="",L25&lt;=0,L25&gt;G25,AND(H25="Aprobada parcial",L25&gt;=G25)),"Revisar alcance o importe",IF(AND(H25="Aprobada total",ABS(L25-G25)&gt;'Catálogos y parámetros'!$B$4),"Total no coincide","")),IF(L25&lt;&gt;"","Borrar importe aprobado",""))))))))</f>
        <v/>
      </c>
    </row>
    <row r="26" ht="25" customHeight="1">
      <c r="A26" s="15" t="n"/>
      <c r="B26" s="15" t="n"/>
      <c r="C26" s="16" t="n"/>
      <c r="D26" s="30" t="n"/>
      <c r="E26" s="15" t="n"/>
      <c r="F26" s="15" t="n"/>
      <c r="G26" s="31" t="n"/>
      <c r="H26" s="15" t="n"/>
      <c r="I26" s="30" t="n"/>
      <c r="J26" s="15" t="n"/>
      <c r="K26" s="15" t="n"/>
      <c r="L26" s="31" t="n"/>
      <c r="M26" s="15" t="n"/>
      <c r="N26" s="15" t="n"/>
      <c r="O26" s="15" t="n"/>
      <c r="P26" s="30" t="n"/>
      <c r="Q26" s="19">
        <f>IF(OR(B26="",H26&lt;&gt;"Pendiente",D26=""),"",MAX(0,'Catálogos y parámetros'!$B$2-D26))</f>
        <v/>
      </c>
      <c r="R26" s="32">
        <f>IF(OR(B26="",G26="",L26=""),"",G26-L26)</f>
        <v/>
      </c>
      <c r="S26" s="21">
        <f>IF(OR(B26="",G26="",L26=""),"",IFERROR(L26/G26,""))</f>
        <v/>
      </c>
      <c r="T26" s="4">
        <f>IF(B26="","",IF(OR(A26="",D26="",E26="",G26="",H26="",O26="",P26=""),"Faltan datos requeridos",IF(COUNTIFS($B$2:$B$111,B26,$C$2:$C$111,C26)&gt;1,"Folio y versión duplicados",IF(H26="Pendiente",IF(OR(I26&lt;&gt;"",J26&lt;&gt;"",K26&lt;&gt;"",L26&lt;&gt;""),"Pendiente con datos de decisión",IF(Q26&gt;'Catálogos y parámetros'!$B$3,"Pendiente vencida","")),IF(OR(I26="",J26=""),"Falta fecha o canal",IF(OR(I26&lt;D26,I26&gt;'Catálogos y parámetros'!$B$2),"Fecha de decisión inválida",IF(OR(H26="Aprobada total",H26="Aprobada parcial"),IF(OR(K26="",L26="",L26&lt;=0,L26&gt;G26,AND(H26="Aprobada parcial",L26&gt;=G26)),"Revisar alcance o importe",IF(AND(H26="Aprobada total",ABS(L26-G26)&gt;'Catálogos y parámetros'!$B$4),"Total no coincide","")),IF(L26&lt;&gt;"","Borrar importe aprobado",""))))))))</f>
        <v/>
      </c>
    </row>
    <row r="27" ht="25" customHeight="1">
      <c r="A27" s="15" t="n"/>
      <c r="B27" s="15" t="n"/>
      <c r="C27" s="16" t="n"/>
      <c r="D27" s="30" t="n"/>
      <c r="E27" s="15" t="n"/>
      <c r="F27" s="15" t="n"/>
      <c r="G27" s="31" t="n"/>
      <c r="H27" s="15" t="n"/>
      <c r="I27" s="30" t="n"/>
      <c r="J27" s="15" t="n"/>
      <c r="K27" s="15" t="n"/>
      <c r="L27" s="31" t="n"/>
      <c r="M27" s="15" t="n"/>
      <c r="N27" s="15" t="n"/>
      <c r="O27" s="15" t="n"/>
      <c r="P27" s="30" t="n"/>
      <c r="Q27" s="22">
        <f>IF(OR(B27="",H27&lt;&gt;"Pendiente",D27=""),"",MAX(0,'Catálogos y parámetros'!$B$2-D27))</f>
        <v/>
      </c>
      <c r="R27" s="33">
        <f>IF(OR(B27="",G27="",L27=""),"",G27-L27)</f>
        <v/>
      </c>
      <c r="S27" s="24">
        <f>IF(OR(B27="",G27="",L27=""),"",IFERROR(L27/G27,""))</f>
        <v/>
      </c>
      <c r="T27" s="7">
        <f>IF(B27="","",IF(OR(A27="",D27="",E27="",G27="",H27="",O27="",P27=""),"Faltan datos requeridos",IF(COUNTIFS($B$2:$B$111,B27,$C$2:$C$111,C27)&gt;1,"Folio y versión duplicados",IF(H27="Pendiente",IF(OR(I27&lt;&gt;"",J27&lt;&gt;"",K27&lt;&gt;"",L27&lt;&gt;""),"Pendiente con datos de decisión",IF(Q27&gt;'Catálogos y parámetros'!$B$3,"Pendiente vencida","")),IF(OR(I27="",J27=""),"Falta fecha o canal",IF(OR(I27&lt;D27,I27&gt;'Catálogos y parámetros'!$B$2),"Fecha de decisión inválida",IF(OR(H27="Aprobada total",H27="Aprobada parcial"),IF(OR(K27="",L27="",L27&lt;=0,L27&gt;G27,AND(H27="Aprobada parcial",L27&gt;=G27)),"Revisar alcance o importe",IF(AND(H27="Aprobada total",ABS(L27-G27)&gt;'Catálogos y parámetros'!$B$4),"Total no coincide","")),IF(L27&lt;&gt;"","Borrar importe aprobado",""))))))))</f>
        <v/>
      </c>
    </row>
    <row r="28" ht="25" customHeight="1">
      <c r="A28" s="15" t="n"/>
      <c r="B28" s="15" t="n"/>
      <c r="C28" s="16" t="n"/>
      <c r="D28" s="30" t="n"/>
      <c r="E28" s="15" t="n"/>
      <c r="F28" s="15" t="n"/>
      <c r="G28" s="31" t="n"/>
      <c r="H28" s="15" t="n"/>
      <c r="I28" s="30" t="n"/>
      <c r="J28" s="15" t="n"/>
      <c r="K28" s="15" t="n"/>
      <c r="L28" s="31" t="n"/>
      <c r="M28" s="15" t="n"/>
      <c r="N28" s="15" t="n"/>
      <c r="O28" s="15" t="n"/>
      <c r="P28" s="30" t="n"/>
      <c r="Q28" s="19">
        <f>IF(OR(B28="",H28&lt;&gt;"Pendiente",D28=""),"",MAX(0,'Catálogos y parámetros'!$B$2-D28))</f>
        <v/>
      </c>
      <c r="R28" s="32">
        <f>IF(OR(B28="",G28="",L28=""),"",G28-L28)</f>
        <v/>
      </c>
      <c r="S28" s="21">
        <f>IF(OR(B28="",G28="",L28=""),"",IFERROR(L28/G28,""))</f>
        <v/>
      </c>
      <c r="T28" s="4">
        <f>IF(B28="","",IF(OR(A28="",D28="",E28="",G28="",H28="",O28="",P28=""),"Faltan datos requeridos",IF(COUNTIFS($B$2:$B$111,B28,$C$2:$C$111,C28)&gt;1,"Folio y versión duplicados",IF(H28="Pendiente",IF(OR(I28&lt;&gt;"",J28&lt;&gt;"",K28&lt;&gt;"",L28&lt;&gt;""),"Pendiente con datos de decisión",IF(Q28&gt;'Catálogos y parámetros'!$B$3,"Pendiente vencida","")),IF(OR(I28="",J28=""),"Falta fecha o canal",IF(OR(I28&lt;D28,I28&gt;'Catálogos y parámetros'!$B$2),"Fecha de decisión inválida",IF(OR(H28="Aprobada total",H28="Aprobada parcial"),IF(OR(K28="",L28="",L28&lt;=0,L28&gt;G28,AND(H28="Aprobada parcial",L28&gt;=G28)),"Revisar alcance o importe",IF(AND(H28="Aprobada total",ABS(L28-G28)&gt;'Catálogos y parámetros'!$B$4),"Total no coincide","")),IF(L28&lt;&gt;"","Borrar importe aprobado",""))))))))</f>
        <v/>
      </c>
    </row>
    <row r="29" ht="25" customHeight="1">
      <c r="A29" s="15" t="n"/>
      <c r="B29" s="15" t="n"/>
      <c r="C29" s="16" t="n"/>
      <c r="D29" s="30" t="n"/>
      <c r="E29" s="15" t="n"/>
      <c r="F29" s="15" t="n"/>
      <c r="G29" s="31" t="n"/>
      <c r="H29" s="15" t="n"/>
      <c r="I29" s="30" t="n"/>
      <c r="J29" s="15" t="n"/>
      <c r="K29" s="15" t="n"/>
      <c r="L29" s="31" t="n"/>
      <c r="M29" s="15" t="n"/>
      <c r="N29" s="15" t="n"/>
      <c r="O29" s="15" t="n"/>
      <c r="P29" s="30" t="n"/>
      <c r="Q29" s="22">
        <f>IF(OR(B29="",H29&lt;&gt;"Pendiente",D29=""),"",MAX(0,'Catálogos y parámetros'!$B$2-D29))</f>
        <v/>
      </c>
      <c r="R29" s="33">
        <f>IF(OR(B29="",G29="",L29=""),"",G29-L29)</f>
        <v/>
      </c>
      <c r="S29" s="24">
        <f>IF(OR(B29="",G29="",L29=""),"",IFERROR(L29/G29,""))</f>
        <v/>
      </c>
      <c r="T29" s="7">
        <f>IF(B29="","",IF(OR(A29="",D29="",E29="",G29="",H29="",O29="",P29=""),"Faltan datos requeridos",IF(COUNTIFS($B$2:$B$111,B29,$C$2:$C$111,C29)&gt;1,"Folio y versión duplicados",IF(H29="Pendiente",IF(OR(I29&lt;&gt;"",J29&lt;&gt;"",K29&lt;&gt;"",L29&lt;&gt;""),"Pendiente con datos de decisión",IF(Q29&gt;'Catálogos y parámetros'!$B$3,"Pendiente vencida","")),IF(OR(I29="",J29=""),"Falta fecha o canal",IF(OR(I29&lt;D29,I29&gt;'Catálogos y parámetros'!$B$2),"Fecha de decisión inválida",IF(OR(H29="Aprobada total",H29="Aprobada parcial"),IF(OR(K29="",L29="",L29&lt;=0,L29&gt;G29,AND(H29="Aprobada parcial",L29&gt;=G29)),"Revisar alcance o importe",IF(AND(H29="Aprobada total",ABS(L29-G29)&gt;'Catálogos y parámetros'!$B$4),"Total no coincide","")),IF(L29&lt;&gt;"","Borrar importe aprobado",""))))))))</f>
        <v/>
      </c>
    </row>
    <row r="30" ht="25" customHeight="1">
      <c r="A30" s="15" t="n"/>
      <c r="B30" s="15" t="n"/>
      <c r="C30" s="16" t="n"/>
      <c r="D30" s="30" t="n"/>
      <c r="E30" s="15" t="n"/>
      <c r="F30" s="15" t="n"/>
      <c r="G30" s="31" t="n"/>
      <c r="H30" s="15" t="n"/>
      <c r="I30" s="30" t="n"/>
      <c r="J30" s="15" t="n"/>
      <c r="K30" s="15" t="n"/>
      <c r="L30" s="31" t="n"/>
      <c r="M30" s="15" t="n"/>
      <c r="N30" s="15" t="n"/>
      <c r="O30" s="15" t="n"/>
      <c r="P30" s="30" t="n"/>
      <c r="Q30" s="19">
        <f>IF(OR(B30="",H30&lt;&gt;"Pendiente",D30=""),"",MAX(0,'Catálogos y parámetros'!$B$2-D30))</f>
        <v/>
      </c>
      <c r="R30" s="32">
        <f>IF(OR(B30="",G30="",L30=""),"",G30-L30)</f>
        <v/>
      </c>
      <c r="S30" s="21">
        <f>IF(OR(B30="",G30="",L30=""),"",IFERROR(L30/G30,""))</f>
        <v/>
      </c>
      <c r="T30" s="4">
        <f>IF(B30="","",IF(OR(A30="",D30="",E30="",G30="",H30="",O30="",P30=""),"Faltan datos requeridos",IF(COUNTIFS($B$2:$B$111,B30,$C$2:$C$111,C30)&gt;1,"Folio y versión duplicados",IF(H30="Pendiente",IF(OR(I30&lt;&gt;"",J30&lt;&gt;"",K30&lt;&gt;"",L30&lt;&gt;""),"Pendiente con datos de decisión",IF(Q30&gt;'Catálogos y parámetros'!$B$3,"Pendiente vencida","")),IF(OR(I30="",J30=""),"Falta fecha o canal",IF(OR(I30&lt;D30,I30&gt;'Catálogos y parámetros'!$B$2),"Fecha de decisión inválida",IF(OR(H30="Aprobada total",H30="Aprobada parcial"),IF(OR(K30="",L30="",L30&lt;=0,L30&gt;G30,AND(H30="Aprobada parcial",L30&gt;=G30)),"Revisar alcance o importe",IF(AND(H30="Aprobada total",ABS(L30-G30)&gt;'Catálogos y parámetros'!$B$4),"Total no coincide","")),IF(L30&lt;&gt;"","Borrar importe aprobado",""))))))))</f>
        <v/>
      </c>
    </row>
    <row r="31" ht="25" customHeight="1">
      <c r="A31" s="15" t="n"/>
      <c r="B31" s="15" t="n"/>
      <c r="C31" s="16" t="n"/>
      <c r="D31" s="30" t="n"/>
      <c r="E31" s="15" t="n"/>
      <c r="F31" s="15" t="n"/>
      <c r="G31" s="31" t="n"/>
      <c r="H31" s="15" t="n"/>
      <c r="I31" s="30" t="n"/>
      <c r="J31" s="15" t="n"/>
      <c r="K31" s="15" t="n"/>
      <c r="L31" s="31" t="n"/>
      <c r="M31" s="15" t="n"/>
      <c r="N31" s="15" t="n"/>
      <c r="O31" s="15" t="n"/>
      <c r="P31" s="30" t="n"/>
      <c r="Q31" s="22">
        <f>IF(OR(B31="",H31&lt;&gt;"Pendiente",D31=""),"",MAX(0,'Catálogos y parámetros'!$B$2-D31))</f>
        <v/>
      </c>
      <c r="R31" s="33">
        <f>IF(OR(B31="",G31="",L31=""),"",G31-L31)</f>
        <v/>
      </c>
      <c r="S31" s="24">
        <f>IF(OR(B31="",G31="",L31=""),"",IFERROR(L31/G31,""))</f>
        <v/>
      </c>
      <c r="T31" s="7">
        <f>IF(B31="","",IF(OR(A31="",D31="",E31="",G31="",H31="",O31="",P31=""),"Faltan datos requeridos",IF(COUNTIFS($B$2:$B$111,B31,$C$2:$C$111,C31)&gt;1,"Folio y versión duplicados",IF(H31="Pendiente",IF(OR(I31&lt;&gt;"",J31&lt;&gt;"",K31&lt;&gt;"",L31&lt;&gt;""),"Pendiente con datos de decisión",IF(Q31&gt;'Catálogos y parámetros'!$B$3,"Pendiente vencida","")),IF(OR(I31="",J31=""),"Falta fecha o canal",IF(OR(I31&lt;D31,I31&gt;'Catálogos y parámetros'!$B$2),"Fecha de decisión inválida",IF(OR(H31="Aprobada total",H31="Aprobada parcial"),IF(OR(K31="",L31="",L31&lt;=0,L31&gt;G31,AND(H31="Aprobada parcial",L31&gt;=G31)),"Revisar alcance o importe",IF(AND(H31="Aprobada total",ABS(L31-G31)&gt;'Catálogos y parámetros'!$B$4),"Total no coincide","")),IF(L31&lt;&gt;"","Borrar importe aprobado",""))))))))</f>
        <v/>
      </c>
    </row>
    <row r="32" ht="25" customHeight="1">
      <c r="A32" s="15" t="n"/>
      <c r="B32" s="15" t="n"/>
      <c r="C32" s="16" t="n"/>
      <c r="D32" s="30" t="n"/>
      <c r="E32" s="15" t="n"/>
      <c r="F32" s="15" t="n"/>
      <c r="G32" s="31" t="n"/>
      <c r="H32" s="15" t="n"/>
      <c r="I32" s="30" t="n"/>
      <c r="J32" s="15" t="n"/>
      <c r="K32" s="15" t="n"/>
      <c r="L32" s="31" t="n"/>
      <c r="M32" s="15" t="n"/>
      <c r="N32" s="15" t="n"/>
      <c r="O32" s="15" t="n"/>
      <c r="P32" s="30" t="n"/>
      <c r="Q32" s="19">
        <f>IF(OR(B32="",H32&lt;&gt;"Pendiente",D32=""),"",MAX(0,'Catálogos y parámetros'!$B$2-D32))</f>
        <v/>
      </c>
      <c r="R32" s="32">
        <f>IF(OR(B32="",G32="",L32=""),"",G32-L32)</f>
        <v/>
      </c>
      <c r="S32" s="21">
        <f>IF(OR(B32="",G32="",L32=""),"",IFERROR(L32/G32,""))</f>
        <v/>
      </c>
      <c r="T32" s="4">
        <f>IF(B32="","",IF(OR(A32="",D32="",E32="",G32="",H32="",O32="",P32=""),"Faltan datos requeridos",IF(COUNTIFS($B$2:$B$111,B32,$C$2:$C$111,C32)&gt;1,"Folio y versión duplicados",IF(H32="Pendiente",IF(OR(I32&lt;&gt;"",J32&lt;&gt;"",K32&lt;&gt;"",L32&lt;&gt;""),"Pendiente con datos de decisión",IF(Q32&gt;'Catálogos y parámetros'!$B$3,"Pendiente vencida","")),IF(OR(I32="",J32=""),"Falta fecha o canal",IF(OR(I32&lt;D32,I32&gt;'Catálogos y parámetros'!$B$2),"Fecha de decisión inválida",IF(OR(H32="Aprobada total",H32="Aprobada parcial"),IF(OR(K32="",L32="",L32&lt;=0,L32&gt;G32,AND(H32="Aprobada parcial",L32&gt;=G32)),"Revisar alcance o importe",IF(AND(H32="Aprobada total",ABS(L32-G32)&gt;'Catálogos y parámetros'!$B$4),"Total no coincide","")),IF(L32&lt;&gt;"","Borrar importe aprobado",""))))))))</f>
        <v/>
      </c>
    </row>
    <row r="33" ht="25" customHeight="1">
      <c r="A33" s="15" t="n"/>
      <c r="B33" s="15" t="n"/>
      <c r="C33" s="16" t="n"/>
      <c r="D33" s="30" t="n"/>
      <c r="E33" s="15" t="n"/>
      <c r="F33" s="15" t="n"/>
      <c r="G33" s="31" t="n"/>
      <c r="H33" s="15" t="n"/>
      <c r="I33" s="30" t="n"/>
      <c r="J33" s="15" t="n"/>
      <c r="K33" s="15" t="n"/>
      <c r="L33" s="31" t="n"/>
      <c r="M33" s="15" t="n"/>
      <c r="N33" s="15" t="n"/>
      <c r="O33" s="15" t="n"/>
      <c r="P33" s="30" t="n"/>
      <c r="Q33" s="22">
        <f>IF(OR(B33="",H33&lt;&gt;"Pendiente",D33=""),"",MAX(0,'Catálogos y parámetros'!$B$2-D33))</f>
        <v/>
      </c>
      <c r="R33" s="33">
        <f>IF(OR(B33="",G33="",L33=""),"",G33-L33)</f>
        <v/>
      </c>
      <c r="S33" s="24">
        <f>IF(OR(B33="",G33="",L33=""),"",IFERROR(L33/G33,""))</f>
        <v/>
      </c>
      <c r="T33" s="7">
        <f>IF(B33="","",IF(OR(A33="",D33="",E33="",G33="",H33="",O33="",P33=""),"Faltan datos requeridos",IF(COUNTIFS($B$2:$B$111,B33,$C$2:$C$111,C33)&gt;1,"Folio y versión duplicados",IF(H33="Pendiente",IF(OR(I33&lt;&gt;"",J33&lt;&gt;"",K33&lt;&gt;"",L33&lt;&gt;""),"Pendiente con datos de decisión",IF(Q33&gt;'Catálogos y parámetros'!$B$3,"Pendiente vencida","")),IF(OR(I33="",J33=""),"Falta fecha o canal",IF(OR(I33&lt;D33,I33&gt;'Catálogos y parámetros'!$B$2),"Fecha de decisión inválida",IF(OR(H33="Aprobada total",H33="Aprobada parcial"),IF(OR(K33="",L33="",L33&lt;=0,L33&gt;G33,AND(H33="Aprobada parcial",L33&gt;=G33)),"Revisar alcance o importe",IF(AND(H33="Aprobada total",ABS(L33-G33)&gt;'Catálogos y parámetros'!$B$4),"Total no coincide","")),IF(L33&lt;&gt;"","Borrar importe aprobado",""))))))))</f>
        <v/>
      </c>
    </row>
    <row r="34" ht="25" customHeight="1">
      <c r="A34" s="15" t="n"/>
      <c r="B34" s="15" t="n"/>
      <c r="C34" s="16" t="n"/>
      <c r="D34" s="30" t="n"/>
      <c r="E34" s="15" t="n"/>
      <c r="F34" s="15" t="n"/>
      <c r="G34" s="31" t="n"/>
      <c r="H34" s="15" t="n"/>
      <c r="I34" s="30" t="n"/>
      <c r="J34" s="15" t="n"/>
      <c r="K34" s="15" t="n"/>
      <c r="L34" s="31" t="n"/>
      <c r="M34" s="15" t="n"/>
      <c r="N34" s="15" t="n"/>
      <c r="O34" s="15" t="n"/>
      <c r="P34" s="30" t="n"/>
      <c r="Q34" s="19">
        <f>IF(OR(B34="",H34&lt;&gt;"Pendiente",D34=""),"",MAX(0,'Catálogos y parámetros'!$B$2-D34))</f>
        <v/>
      </c>
      <c r="R34" s="32">
        <f>IF(OR(B34="",G34="",L34=""),"",G34-L34)</f>
        <v/>
      </c>
      <c r="S34" s="21">
        <f>IF(OR(B34="",G34="",L34=""),"",IFERROR(L34/G34,""))</f>
        <v/>
      </c>
      <c r="T34" s="4">
        <f>IF(B34="","",IF(OR(A34="",D34="",E34="",G34="",H34="",O34="",P34=""),"Faltan datos requeridos",IF(COUNTIFS($B$2:$B$111,B34,$C$2:$C$111,C34)&gt;1,"Folio y versión duplicados",IF(H34="Pendiente",IF(OR(I34&lt;&gt;"",J34&lt;&gt;"",K34&lt;&gt;"",L34&lt;&gt;""),"Pendiente con datos de decisión",IF(Q34&gt;'Catálogos y parámetros'!$B$3,"Pendiente vencida","")),IF(OR(I34="",J34=""),"Falta fecha o canal",IF(OR(I34&lt;D34,I34&gt;'Catálogos y parámetros'!$B$2),"Fecha de decisión inválida",IF(OR(H34="Aprobada total",H34="Aprobada parcial"),IF(OR(K34="",L34="",L34&lt;=0,L34&gt;G34,AND(H34="Aprobada parcial",L34&gt;=G34)),"Revisar alcance o importe",IF(AND(H34="Aprobada total",ABS(L34-G34)&gt;'Catálogos y parámetros'!$B$4),"Total no coincide","")),IF(L34&lt;&gt;"","Borrar importe aprobado",""))))))))</f>
        <v/>
      </c>
    </row>
    <row r="35" ht="25" customHeight="1">
      <c r="A35" s="15" t="n"/>
      <c r="B35" s="15" t="n"/>
      <c r="C35" s="16" t="n"/>
      <c r="D35" s="30" t="n"/>
      <c r="E35" s="15" t="n"/>
      <c r="F35" s="15" t="n"/>
      <c r="G35" s="31" t="n"/>
      <c r="H35" s="15" t="n"/>
      <c r="I35" s="30" t="n"/>
      <c r="J35" s="15" t="n"/>
      <c r="K35" s="15" t="n"/>
      <c r="L35" s="31" t="n"/>
      <c r="M35" s="15" t="n"/>
      <c r="N35" s="15" t="n"/>
      <c r="O35" s="15" t="n"/>
      <c r="P35" s="30" t="n"/>
      <c r="Q35" s="22">
        <f>IF(OR(B35="",H35&lt;&gt;"Pendiente",D35=""),"",MAX(0,'Catálogos y parámetros'!$B$2-D35))</f>
        <v/>
      </c>
      <c r="R35" s="33">
        <f>IF(OR(B35="",G35="",L35=""),"",G35-L35)</f>
        <v/>
      </c>
      <c r="S35" s="24">
        <f>IF(OR(B35="",G35="",L35=""),"",IFERROR(L35/G35,""))</f>
        <v/>
      </c>
      <c r="T35" s="7">
        <f>IF(B35="","",IF(OR(A35="",D35="",E35="",G35="",H35="",O35="",P35=""),"Faltan datos requeridos",IF(COUNTIFS($B$2:$B$111,B35,$C$2:$C$111,C35)&gt;1,"Folio y versión duplicados",IF(H35="Pendiente",IF(OR(I35&lt;&gt;"",J35&lt;&gt;"",K35&lt;&gt;"",L35&lt;&gt;""),"Pendiente con datos de decisión",IF(Q35&gt;'Catálogos y parámetros'!$B$3,"Pendiente vencida","")),IF(OR(I35="",J35=""),"Falta fecha o canal",IF(OR(I35&lt;D35,I35&gt;'Catálogos y parámetros'!$B$2),"Fecha de decisión inválida",IF(OR(H35="Aprobada total",H35="Aprobada parcial"),IF(OR(K35="",L35="",L35&lt;=0,L35&gt;G35,AND(H35="Aprobada parcial",L35&gt;=G35)),"Revisar alcance o importe",IF(AND(H35="Aprobada total",ABS(L35-G35)&gt;'Catálogos y parámetros'!$B$4),"Total no coincide","")),IF(L35&lt;&gt;"","Borrar importe aprobado",""))))))))</f>
        <v/>
      </c>
    </row>
    <row r="36" ht="25" customHeight="1">
      <c r="A36" s="15" t="n"/>
      <c r="B36" s="15" t="n"/>
      <c r="C36" s="16" t="n"/>
      <c r="D36" s="30" t="n"/>
      <c r="E36" s="15" t="n"/>
      <c r="F36" s="15" t="n"/>
      <c r="G36" s="31" t="n"/>
      <c r="H36" s="15" t="n"/>
      <c r="I36" s="30" t="n"/>
      <c r="J36" s="15" t="n"/>
      <c r="K36" s="15" t="n"/>
      <c r="L36" s="31" t="n"/>
      <c r="M36" s="15" t="n"/>
      <c r="N36" s="15" t="n"/>
      <c r="O36" s="15" t="n"/>
      <c r="P36" s="30" t="n"/>
      <c r="Q36" s="19">
        <f>IF(OR(B36="",H36&lt;&gt;"Pendiente",D36=""),"",MAX(0,'Catálogos y parámetros'!$B$2-D36))</f>
        <v/>
      </c>
      <c r="R36" s="32">
        <f>IF(OR(B36="",G36="",L36=""),"",G36-L36)</f>
        <v/>
      </c>
      <c r="S36" s="21">
        <f>IF(OR(B36="",G36="",L36=""),"",IFERROR(L36/G36,""))</f>
        <v/>
      </c>
      <c r="T36" s="4">
        <f>IF(B36="","",IF(OR(A36="",D36="",E36="",G36="",H36="",O36="",P36=""),"Faltan datos requeridos",IF(COUNTIFS($B$2:$B$111,B36,$C$2:$C$111,C36)&gt;1,"Folio y versión duplicados",IF(H36="Pendiente",IF(OR(I36&lt;&gt;"",J36&lt;&gt;"",K36&lt;&gt;"",L36&lt;&gt;""),"Pendiente con datos de decisión",IF(Q36&gt;'Catálogos y parámetros'!$B$3,"Pendiente vencida","")),IF(OR(I36="",J36=""),"Falta fecha o canal",IF(OR(I36&lt;D36,I36&gt;'Catálogos y parámetros'!$B$2),"Fecha de decisión inválida",IF(OR(H36="Aprobada total",H36="Aprobada parcial"),IF(OR(K36="",L36="",L36&lt;=0,L36&gt;G36,AND(H36="Aprobada parcial",L36&gt;=G36)),"Revisar alcance o importe",IF(AND(H36="Aprobada total",ABS(L36-G36)&gt;'Catálogos y parámetros'!$B$4),"Total no coincide","")),IF(L36&lt;&gt;"","Borrar importe aprobado",""))))))))</f>
        <v/>
      </c>
    </row>
    <row r="37" ht="25" customHeight="1">
      <c r="A37" s="15" t="n"/>
      <c r="B37" s="15" t="n"/>
      <c r="C37" s="16" t="n"/>
      <c r="D37" s="30" t="n"/>
      <c r="E37" s="15" t="n"/>
      <c r="F37" s="15" t="n"/>
      <c r="G37" s="31" t="n"/>
      <c r="H37" s="15" t="n"/>
      <c r="I37" s="30" t="n"/>
      <c r="J37" s="15" t="n"/>
      <c r="K37" s="15" t="n"/>
      <c r="L37" s="31" t="n"/>
      <c r="M37" s="15" t="n"/>
      <c r="N37" s="15" t="n"/>
      <c r="O37" s="15" t="n"/>
      <c r="P37" s="30" t="n"/>
      <c r="Q37" s="22">
        <f>IF(OR(B37="",H37&lt;&gt;"Pendiente",D37=""),"",MAX(0,'Catálogos y parámetros'!$B$2-D37))</f>
        <v/>
      </c>
      <c r="R37" s="33">
        <f>IF(OR(B37="",G37="",L37=""),"",G37-L37)</f>
        <v/>
      </c>
      <c r="S37" s="24">
        <f>IF(OR(B37="",G37="",L37=""),"",IFERROR(L37/G37,""))</f>
        <v/>
      </c>
      <c r="T37" s="7">
        <f>IF(B37="","",IF(OR(A37="",D37="",E37="",G37="",H37="",O37="",P37=""),"Faltan datos requeridos",IF(COUNTIFS($B$2:$B$111,B37,$C$2:$C$111,C37)&gt;1,"Folio y versión duplicados",IF(H37="Pendiente",IF(OR(I37&lt;&gt;"",J37&lt;&gt;"",K37&lt;&gt;"",L37&lt;&gt;""),"Pendiente con datos de decisión",IF(Q37&gt;'Catálogos y parámetros'!$B$3,"Pendiente vencida","")),IF(OR(I37="",J37=""),"Falta fecha o canal",IF(OR(I37&lt;D37,I37&gt;'Catálogos y parámetros'!$B$2),"Fecha de decisión inválida",IF(OR(H37="Aprobada total",H37="Aprobada parcial"),IF(OR(K37="",L37="",L37&lt;=0,L37&gt;G37,AND(H37="Aprobada parcial",L37&gt;=G37)),"Revisar alcance o importe",IF(AND(H37="Aprobada total",ABS(L37-G37)&gt;'Catálogos y parámetros'!$B$4),"Total no coincide","")),IF(L37&lt;&gt;"","Borrar importe aprobado",""))))))))</f>
        <v/>
      </c>
    </row>
    <row r="38" ht="25" customHeight="1">
      <c r="A38" s="15" t="n"/>
      <c r="B38" s="15" t="n"/>
      <c r="C38" s="16" t="n"/>
      <c r="D38" s="30" t="n"/>
      <c r="E38" s="15" t="n"/>
      <c r="F38" s="15" t="n"/>
      <c r="G38" s="31" t="n"/>
      <c r="H38" s="15" t="n"/>
      <c r="I38" s="30" t="n"/>
      <c r="J38" s="15" t="n"/>
      <c r="K38" s="15" t="n"/>
      <c r="L38" s="31" t="n"/>
      <c r="M38" s="15" t="n"/>
      <c r="N38" s="15" t="n"/>
      <c r="O38" s="15" t="n"/>
      <c r="P38" s="30" t="n"/>
      <c r="Q38" s="19">
        <f>IF(OR(B38="",H38&lt;&gt;"Pendiente",D38=""),"",MAX(0,'Catálogos y parámetros'!$B$2-D38))</f>
        <v/>
      </c>
      <c r="R38" s="32">
        <f>IF(OR(B38="",G38="",L38=""),"",G38-L38)</f>
        <v/>
      </c>
      <c r="S38" s="21">
        <f>IF(OR(B38="",G38="",L38=""),"",IFERROR(L38/G38,""))</f>
        <v/>
      </c>
      <c r="T38" s="4">
        <f>IF(B38="","",IF(OR(A38="",D38="",E38="",G38="",H38="",O38="",P38=""),"Faltan datos requeridos",IF(COUNTIFS($B$2:$B$111,B38,$C$2:$C$111,C38)&gt;1,"Folio y versión duplicados",IF(H38="Pendiente",IF(OR(I38&lt;&gt;"",J38&lt;&gt;"",K38&lt;&gt;"",L38&lt;&gt;""),"Pendiente con datos de decisión",IF(Q38&gt;'Catálogos y parámetros'!$B$3,"Pendiente vencida","")),IF(OR(I38="",J38=""),"Falta fecha o canal",IF(OR(I38&lt;D38,I38&gt;'Catálogos y parámetros'!$B$2),"Fecha de decisión inválida",IF(OR(H38="Aprobada total",H38="Aprobada parcial"),IF(OR(K38="",L38="",L38&lt;=0,L38&gt;G38,AND(H38="Aprobada parcial",L38&gt;=G38)),"Revisar alcance o importe",IF(AND(H38="Aprobada total",ABS(L38-G38)&gt;'Catálogos y parámetros'!$B$4),"Total no coincide","")),IF(L38&lt;&gt;"","Borrar importe aprobado",""))))))))</f>
        <v/>
      </c>
    </row>
    <row r="39" ht="25" customHeight="1">
      <c r="A39" s="15" t="n"/>
      <c r="B39" s="15" t="n"/>
      <c r="C39" s="16" t="n"/>
      <c r="D39" s="30" t="n"/>
      <c r="E39" s="15" t="n"/>
      <c r="F39" s="15" t="n"/>
      <c r="G39" s="31" t="n"/>
      <c r="H39" s="15" t="n"/>
      <c r="I39" s="30" t="n"/>
      <c r="J39" s="15" t="n"/>
      <c r="K39" s="15" t="n"/>
      <c r="L39" s="31" t="n"/>
      <c r="M39" s="15" t="n"/>
      <c r="N39" s="15" t="n"/>
      <c r="O39" s="15" t="n"/>
      <c r="P39" s="30" t="n"/>
      <c r="Q39" s="22">
        <f>IF(OR(B39="",H39&lt;&gt;"Pendiente",D39=""),"",MAX(0,'Catálogos y parámetros'!$B$2-D39))</f>
        <v/>
      </c>
      <c r="R39" s="33">
        <f>IF(OR(B39="",G39="",L39=""),"",G39-L39)</f>
        <v/>
      </c>
      <c r="S39" s="24">
        <f>IF(OR(B39="",G39="",L39=""),"",IFERROR(L39/G39,""))</f>
        <v/>
      </c>
      <c r="T39" s="7">
        <f>IF(B39="","",IF(OR(A39="",D39="",E39="",G39="",H39="",O39="",P39=""),"Faltan datos requeridos",IF(COUNTIFS($B$2:$B$111,B39,$C$2:$C$111,C39)&gt;1,"Folio y versión duplicados",IF(H39="Pendiente",IF(OR(I39&lt;&gt;"",J39&lt;&gt;"",K39&lt;&gt;"",L39&lt;&gt;""),"Pendiente con datos de decisión",IF(Q39&gt;'Catálogos y parámetros'!$B$3,"Pendiente vencida","")),IF(OR(I39="",J39=""),"Falta fecha o canal",IF(OR(I39&lt;D39,I39&gt;'Catálogos y parámetros'!$B$2),"Fecha de decisión inválida",IF(OR(H39="Aprobada total",H39="Aprobada parcial"),IF(OR(K39="",L39="",L39&lt;=0,L39&gt;G39,AND(H39="Aprobada parcial",L39&gt;=G39)),"Revisar alcance o importe",IF(AND(H39="Aprobada total",ABS(L39-G39)&gt;'Catálogos y parámetros'!$B$4),"Total no coincide","")),IF(L39&lt;&gt;"","Borrar importe aprobado",""))))))))</f>
        <v/>
      </c>
    </row>
    <row r="40" ht="25" customHeight="1">
      <c r="A40" s="15" t="n"/>
      <c r="B40" s="15" t="n"/>
      <c r="C40" s="16" t="n"/>
      <c r="D40" s="30" t="n"/>
      <c r="E40" s="15" t="n"/>
      <c r="F40" s="15" t="n"/>
      <c r="G40" s="31" t="n"/>
      <c r="H40" s="15" t="n"/>
      <c r="I40" s="30" t="n"/>
      <c r="J40" s="15" t="n"/>
      <c r="K40" s="15" t="n"/>
      <c r="L40" s="31" t="n"/>
      <c r="M40" s="15" t="n"/>
      <c r="N40" s="15" t="n"/>
      <c r="O40" s="15" t="n"/>
      <c r="P40" s="30" t="n"/>
      <c r="Q40" s="19">
        <f>IF(OR(B40="",H40&lt;&gt;"Pendiente",D40=""),"",MAX(0,'Catálogos y parámetros'!$B$2-D40))</f>
        <v/>
      </c>
      <c r="R40" s="32">
        <f>IF(OR(B40="",G40="",L40=""),"",G40-L40)</f>
        <v/>
      </c>
      <c r="S40" s="21">
        <f>IF(OR(B40="",G40="",L40=""),"",IFERROR(L40/G40,""))</f>
        <v/>
      </c>
      <c r="T40" s="4">
        <f>IF(B40="","",IF(OR(A40="",D40="",E40="",G40="",H40="",O40="",P40=""),"Faltan datos requeridos",IF(COUNTIFS($B$2:$B$111,B40,$C$2:$C$111,C40)&gt;1,"Folio y versión duplicados",IF(H40="Pendiente",IF(OR(I40&lt;&gt;"",J40&lt;&gt;"",K40&lt;&gt;"",L40&lt;&gt;""),"Pendiente con datos de decisión",IF(Q40&gt;'Catálogos y parámetros'!$B$3,"Pendiente vencida","")),IF(OR(I40="",J40=""),"Falta fecha o canal",IF(OR(I40&lt;D40,I40&gt;'Catálogos y parámetros'!$B$2),"Fecha de decisión inválida",IF(OR(H40="Aprobada total",H40="Aprobada parcial"),IF(OR(K40="",L40="",L40&lt;=0,L40&gt;G40,AND(H40="Aprobada parcial",L40&gt;=G40)),"Revisar alcance o importe",IF(AND(H40="Aprobada total",ABS(L40-G40)&gt;'Catálogos y parámetros'!$B$4),"Total no coincide","")),IF(L40&lt;&gt;"","Borrar importe aprobado",""))))))))</f>
        <v/>
      </c>
    </row>
    <row r="41" ht="25" customHeight="1">
      <c r="A41" s="15" t="n"/>
      <c r="B41" s="15" t="n"/>
      <c r="C41" s="16" t="n"/>
      <c r="D41" s="30" t="n"/>
      <c r="E41" s="15" t="n"/>
      <c r="F41" s="15" t="n"/>
      <c r="G41" s="31" t="n"/>
      <c r="H41" s="15" t="n"/>
      <c r="I41" s="30" t="n"/>
      <c r="J41" s="15" t="n"/>
      <c r="K41" s="15" t="n"/>
      <c r="L41" s="31" t="n"/>
      <c r="M41" s="15" t="n"/>
      <c r="N41" s="15" t="n"/>
      <c r="O41" s="15" t="n"/>
      <c r="P41" s="30" t="n"/>
      <c r="Q41" s="22">
        <f>IF(OR(B41="",H41&lt;&gt;"Pendiente",D41=""),"",MAX(0,'Catálogos y parámetros'!$B$2-D41))</f>
        <v/>
      </c>
      <c r="R41" s="33">
        <f>IF(OR(B41="",G41="",L41=""),"",G41-L41)</f>
        <v/>
      </c>
      <c r="S41" s="24">
        <f>IF(OR(B41="",G41="",L41=""),"",IFERROR(L41/G41,""))</f>
        <v/>
      </c>
      <c r="T41" s="7">
        <f>IF(B41="","",IF(OR(A41="",D41="",E41="",G41="",H41="",O41="",P41=""),"Faltan datos requeridos",IF(COUNTIFS($B$2:$B$111,B41,$C$2:$C$111,C41)&gt;1,"Folio y versión duplicados",IF(H41="Pendiente",IF(OR(I41&lt;&gt;"",J41&lt;&gt;"",K41&lt;&gt;"",L41&lt;&gt;""),"Pendiente con datos de decisión",IF(Q41&gt;'Catálogos y parámetros'!$B$3,"Pendiente vencida","")),IF(OR(I41="",J41=""),"Falta fecha o canal",IF(OR(I41&lt;D41,I41&gt;'Catálogos y parámetros'!$B$2),"Fecha de decisión inválida",IF(OR(H41="Aprobada total",H41="Aprobada parcial"),IF(OR(K41="",L41="",L41&lt;=0,L41&gt;G41,AND(H41="Aprobada parcial",L41&gt;=G41)),"Revisar alcance o importe",IF(AND(H41="Aprobada total",ABS(L41-G41)&gt;'Catálogos y parámetros'!$B$4),"Total no coincide","")),IF(L41&lt;&gt;"","Borrar importe aprobado",""))))))))</f>
        <v/>
      </c>
    </row>
    <row r="42" ht="25" customHeight="1">
      <c r="A42" s="15" t="n"/>
      <c r="B42" s="15" t="n"/>
      <c r="C42" s="16" t="n"/>
      <c r="D42" s="30" t="n"/>
      <c r="E42" s="15" t="n"/>
      <c r="F42" s="15" t="n"/>
      <c r="G42" s="31" t="n"/>
      <c r="H42" s="15" t="n"/>
      <c r="I42" s="30" t="n"/>
      <c r="J42" s="15" t="n"/>
      <c r="K42" s="15" t="n"/>
      <c r="L42" s="31" t="n"/>
      <c r="M42" s="15" t="n"/>
      <c r="N42" s="15" t="n"/>
      <c r="O42" s="15" t="n"/>
      <c r="P42" s="30" t="n"/>
      <c r="Q42" s="19">
        <f>IF(OR(B42="",H42&lt;&gt;"Pendiente",D42=""),"",MAX(0,'Catálogos y parámetros'!$B$2-D42))</f>
        <v/>
      </c>
      <c r="R42" s="32">
        <f>IF(OR(B42="",G42="",L42=""),"",G42-L42)</f>
        <v/>
      </c>
      <c r="S42" s="21">
        <f>IF(OR(B42="",G42="",L42=""),"",IFERROR(L42/G42,""))</f>
        <v/>
      </c>
      <c r="T42" s="4">
        <f>IF(B42="","",IF(OR(A42="",D42="",E42="",G42="",H42="",O42="",P42=""),"Faltan datos requeridos",IF(COUNTIFS($B$2:$B$111,B42,$C$2:$C$111,C42)&gt;1,"Folio y versión duplicados",IF(H42="Pendiente",IF(OR(I42&lt;&gt;"",J42&lt;&gt;"",K42&lt;&gt;"",L42&lt;&gt;""),"Pendiente con datos de decisión",IF(Q42&gt;'Catálogos y parámetros'!$B$3,"Pendiente vencida","")),IF(OR(I42="",J42=""),"Falta fecha o canal",IF(OR(I42&lt;D42,I42&gt;'Catálogos y parámetros'!$B$2),"Fecha de decisión inválida",IF(OR(H42="Aprobada total",H42="Aprobada parcial"),IF(OR(K42="",L42="",L42&lt;=0,L42&gt;G42,AND(H42="Aprobada parcial",L42&gt;=G42)),"Revisar alcance o importe",IF(AND(H42="Aprobada total",ABS(L42-G42)&gt;'Catálogos y parámetros'!$B$4),"Total no coincide","")),IF(L42&lt;&gt;"","Borrar importe aprobado",""))))))))</f>
        <v/>
      </c>
    </row>
    <row r="43" ht="25" customHeight="1">
      <c r="A43" s="15" t="n"/>
      <c r="B43" s="15" t="n"/>
      <c r="C43" s="16" t="n"/>
      <c r="D43" s="30" t="n"/>
      <c r="E43" s="15" t="n"/>
      <c r="F43" s="15" t="n"/>
      <c r="G43" s="31" t="n"/>
      <c r="H43" s="15" t="n"/>
      <c r="I43" s="30" t="n"/>
      <c r="J43" s="15" t="n"/>
      <c r="K43" s="15" t="n"/>
      <c r="L43" s="31" t="n"/>
      <c r="M43" s="15" t="n"/>
      <c r="N43" s="15" t="n"/>
      <c r="O43" s="15" t="n"/>
      <c r="P43" s="30" t="n"/>
      <c r="Q43" s="22">
        <f>IF(OR(B43="",H43&lt;&gt;"Pendiente",D43=""),"",MAX(0,'Catálogos y parámetros'!$B$2-D43))</f>
        <v/>
      </c>
      <c r="R43" s="33">
        <f>IF(OR(B43="",G43="",L43=""),"",G43-L43)</f>
        <v/>
      </c>
      <c r="S43" s="24">
        <f>IF(OR(B43="",G43="",L43=""),"",IFERROR(L43/G43,""))</f>
        <v/>
      </c>
      <c r="T43" s="7">
        <f>IF(B43="","",IF(OR(A43="",D43="",E43="",G43="",H43="",O43="",P43=""),"Faltan datos requeridos",IF(COUNTIFS($B$2:$B$111,B43,$C$2:$C$111,C43)&gt;1,"Folio y versión duplicados",IF(H43="Pendiente",IF(OR(I43&lt;&gt;"",J43&lt;&gt;"",K43&lt;&gt;"",L43&lt;&gt;""),"Pendiente con datos de decisión",IF(Q43&gt;'Catálogos y parámetros'!$B$3,"Pendiente vencida","")),IF(OR(I43="",J43=""),"Falta fecha o canal",IF(OR(I43&lt;D43,I43&gt;'Catálogos y parámetros'!$B$2),"Fecha de decisión inválida",IF(OR(H43="Aprobada total",H43="Aprobada parcial"),IF(OR(K43="",L43="",L43&lt;=0,L43&gt;G43,AND(H43="Aprobada parcial",L43&gt;=G43)),"Revisar alcance o importe",IF(AND(H43="Aprobada total",ABS(L43-G43)&gt;'Catálogos y parámetros'!$B$4),"Total no coincide","")),IF(L43&lt;&gt;"","Borrar importe aprobado",""))))))))</f>
        <v/>
      </c>
    </row>
    <row r="44" ht="25" customHeight="1">
      <c r="A44" s="15" t="n"/>
      <c r="B44" s="15" t="n"/>
      <c r="C44" s="16" t="n"/>
      <c r="D44" s="30" t="n"/>
      <c r="E44" s="15" t="n"/>
      <c r="F44" s="15" t="n"/>
      <c r="G44" s="31" t="n"/>
      <c r="H44" s="15" t="n"/>
      <c r="I44" s="30" t="n"/>
      <c r="J44" s="15" t="n"/>
      <c r="K44" s="15" t="n"/>
      <c r="L44" s="31" t="n"/>
      <c r="M44" s="15" t="n"/>
      <c r="N44" s="15" t="n"/>
      <c r="O44" s="15" t="n"/>
      <c r="P44" s="30" t="n"/>
      <c r="Q44" s="19">
        <f>IF(OR(B44="",H44&lt;&gt;"Pendiente",D44=""),"",MAX(0,'Catálogos y parámetros'!$B$2-D44))</f>
        <v/>
      </c>
      <c r="R44" s="32">
        <f>IF(OR(B44="",G44="",L44=""),"",G44-L44)</f>
        <v/>
      </c>
      <c r="S44" s="21">
        <f>IF(OR(B44="",G44="",L44=""),"",IFERROR(L44/G44,""))</f>
        <v/>
      </c>
      <c r="T44" s="4">
        <f>IF(B44="","",IF(OR(A44="",D44="",E44="",G44="",H44="",O44="",P44=""),"Faltan datos requeridos",IF(COUNTIFS($B$2:$B$111,B44,$C$2:$C$111,C44)&gt;1,"Folio y versión duplicados",IF(H44="Pendiente",IF(OR(I44&lt;&gt;"",J44&lt;&gt;"",K44&lt;&gt;"",L44&lt;&gt;""),"Pendiente con datos de decisión",IF(Q44&gt;'Catálogos y parámetros'!$B$3,"Pendiente vencida","")),IF(OR(I44="",J44=""),"Falta fecha o canal",IF(OR(I44&lt;D44,I44&gt;'Catálogos y parámetros'!$B$2),"Fecha de decisión inválida",IF(OR(H44="Aprobada total",H44="Aprobada parcial"),IF(OR(K44="",L44="",L44&lt;=0,L44&gt;G44,AND(H44="Aprobada parcial",L44&gt;=G44)),"Revisar alcance o importe",IF(AND(H44="Aprobada total",ABS(L44-G44)&gt;'Catálogos y parámetros'!$B$4),"Total no coincide","")),IF(L44&lt;&gt;"","Borrar importe aprobado",""))))))))</f>
        <v/>
      </c>
    </row>
    <row r="45" ht="25" customHeight="1">
      <c r="A45" s="15" t="n"/>
      <c r="B45" s="15" t="n"/>
      <c r="C45" s="16" t="n"/>
      <c r="D45" s="30" t="n"/>
      <c r="E45" s="15" t="n"/>
      <c r="F45" s="15" t="n"/>
      <c r="G45" s="31" t="n"/>
      <c r="H45" s="15" t="n"/>
      <c r="I45" s="30" t="n"/>
      <c r="J45" s="15" t="n"/>
      <c r="K45" s="15" t="n"/>
      <c r="L45" s="31" t="n"/>
      <c r="M45" s="15" t="n"/>
      <c r="N45" s="15" t="n"/>
      <c r="O45" s="15" t="n"/>
      <c r="P45" s="30" t="n"/>
      <c r="Q45" s="22">
        <f>IF(OR(B45="",H45&lt;&gt;"Pendiente",D45=""),"",MAX(0,'Catálogos y parámetros'!$B$2-D45))</f>
        <v/>
      </c>
      <c r="R45" s="33">
        <f>IF(OR(B45="",G45="",L45=""),"",G45-L45)</f>
        <v/>
      </c>
      <c r="S45" s="24">
        <f>IF(OR(B45="",G45="",L45=""),"",IFERROR(L45/G45,""))</f>
        <v/>
      </c>
      <c r="T45" s="7">
        <f>IF(B45="","",IF(OR(A45="",D45="",E45="",G45="",H45="",O45="",P45=""),"Faltan datos requeridos",IF(COUNTIFS($B$2:$B$111,B45,$C$2:$C$111,C45)&gt;1,"Folio y versión duplicados",IF(H45="Pendiente",IF(OR(I45&lt;&gt;"",J45&lt;&gt;"",K45&lt;&gt;"",L45&lt;&gt;""),"Pendiente con datos de decisión",IF(Q45&gt;'Catálogos y parámetros'!$B$3,"Pendiente vencida","")),IF(OR(I45="",J45=""),"Falta fecha o canal",IF(OR(I45&lt;D45,I45&gt;'Catálogos y parámetros'!$B$2),"Fecha de decisión inválida",IF(OR(H45="Aprobada total",H45="Aprobada parcial"),IF(OR(K45="",L45="",L45&lt;=0,L45&gt;G45,AND(H45="Aprobada parcial",L45&gt;=G45)),"Revisar alcance o importe",IF(AND(H45="Aprobada total",ABS(L45-G45)&gt;'Catálogos y parámetros'!$B$4),"Total no coincide","")),IF(L45&lt;&gt;"","Borrar importe aprobado",""))))))))</f>
        <v/>
      </c>
    </row>
    <row r="46" ht="25" customHeight="1">
      <c r="A46" s="15" t="n"/>
      <c r="B46" s="15" t="n"/>
      <c r="C46" s="16" t="n"/>
      <c r="D46" s="30" t="n"/>
      <c r="E46" s="15" t="n"/>
      <c r="F46" s="15" t="n"/>
      <c r="G46" s="31" t="n"/>
      <c r="H46" s="15" t="n"/>
      <c r="I46" s="30" t="n"/>
      <c r="J46" s="15" t="n"/>
      <c r="K46" s="15" t="n"/>
      <c r="L46" s="31" t="n"/>
      <c r="M46" s="15" t="n"/>
      <c r="N46" s="15" t="n"/>
      <c r="O46" s="15" t="n"/>
      <c r="P46" s="30" t="n"/>
      <c r="Q46" s="19">
        <f>IF(OR(B46="",H46&lt;&gt;"Pendiente",D46=""),"",MAX(0,'Catálogos y parámetros'!$B$2-D46))</f>
        <v/>
      </c>
      <c r="R46" s="32">
        <f>IF(OR(B46="",G46="",L46=""),"",G46-L46)</f>
        <v/>
      </c>
      <c r="S46" s="21">
        <f>IF(OR(B46="",G46="",L46=""),"",IFERROR(L46/G46,""))</f>
        <v/>
      </c>
      <c r="T46" s="4">
        <f>IF(B46="","",IF(OR(A46="",D46="",E46="",G46="",H46="",O46="",P46=""),"Faltan datos requeridos",IF(COUNTIFS($B$2:$B$111,B46,$C$2:$C$111,C46)&gt;1,"Folio y versión duplicados",IF(H46="Pendiente",IF(OR(I46&lt;&gt;"",J46&lt;&gt;"",K46&lt;&gt;"",L46&lt;&gt;""),"Pendiente con datos de decisión",IF(Q46&gt;'Catálogos y parámetros'!$B$3,"Pendiente vencida","")),IF(OR(I46="",J46=""),"Falta fecha o canal",IF(OR(I46&lt;D46,I46&gt;'Catálogos y parámetros'!$B$2),"Fecha de decisión inválida",IF(OR(H46="Aprobada total",H46="Aprobada parcial"),IF(OR(K46="",L46="",L46&lt;=0,L46&gt;G46,AND(H46="Aprobada parcial",L46&gt;=G46)),"Revisar alcance o importe",IF(AND(H46="Aprobada total",ABS(L46-G46)&gt;'Catálogos y parámetros'!$B$4),"Total no coincide","")),IF(L46&lt;&gt;"","Borrar importe aprobado",""))))))))</f>
        <v/>
      </c>
    </row>
    <row r="47" ht="25" customHeight="1">
      <c r="A47" s="15" t="n"/>
      <c r="B47" s="15" t="n"/>
      <c r="C47" s="16" t="n"/>
      <c r="D47" s="30" t="n"/>
      <c r="E47" s="15" t="n"/>
      <c r="F47" s="15" t="n"/>
      <c r="G47" s="31" t="n"/>
      <c r="H47" s="15" t="n"/>
      <c r="I47" s="30" t="n"/>
      <c r="J47" s="15" t="n"/>
      <c r="K47" s="15" t="n"/>
      <c r="L47" s="31" t="n"/>
      <c r="M47" s="15" t="n"/>
      <c r="N47" s="15" t="n"/>
      <c r="O47" s="15" t="n"/>
      <c r="P47" s="30" t="n"/>
      <c r="Q47" s="22">
        <f>IF(OR(B47="",H47&lt;&gt;"Pendiente",D47=""),"",MAX(0,'Catálogos y parámetros'!$B$2-D47))</f>
        <v/>
      </c>
      <c r="R47" s="33">
        <f>IF(OR(B47="",G47="",L47=""),"",G47-L47)</f>
        <v/>
      </c>
      <c r="S47" s="24">
        <f>IF(OR(B47="",G47="",L47=""),"",IFERROR(L47/G47,""))</f>
        <v/>
      </c>
      <c r="T47" s="7">
        <f>IF(B47="","",IF(OR(A47="",D47="",E47="",G47="",H47="",O47="",P47=""),"Faltan datos requeridos",IF(COUNTIFS($B$2:$B$111,B47,$C$2:$C$111,C47)&gt;1,"Folio y versión duplicados",IF(H47="Pendiente",IF(OR(I47&lt;&gt;"",J47&lt;&gt;"",K47&lt;&gt;"",L47&lt;&gt;""),"Pendiente con datos de decisión",IF(Q47&gt;'Catálogos y parámetros'!$B$3,"Pendiente vencida","")),IF(OR(I47="",J47=""),"Falta fecha o canal",IF(OR(I47&lt;D47,I47&gt;'Catálogos y parámetros'!$B$2),"Fecha de decisión inválida",IF(OR(H47="Aprobada total",H47="Aprobada parcial"),IF(OR(K47="",L47="",L47&lt;=0,L47&gt;G47,AND(H47="Aprobada parcial",L47&gt;=G47)),"Revisar alcance o importe",IF(AND(H47="Aprobada total",ABS(L47-G47)&gt;'Catálogos y parámetros'!$B$4),"Total no coincide","")),IF(L47&lt;&gt;"","Borrar importe aprobado",""))))))))</f>
        <v/>
      </c>
    </row>
    <row r="48" ht="25" customHeight="1">
      <c r="A48" s="15" t="n"/>
      <c r="B48" s="15" t="n"/>
      <c r="C48" s="16" t="n"/>
      <c r="D48" s="30" t="n"/>
      <c r="E48" s="15" t="n"/>
      <c r="F48" s="15" t="n"/>
      <c r="G48" s="31" t="n"/>
      <c r="H48" s="15" t="n"/>
      <c r="I48" s="30" t="n"/>
      <c r="J48" s="15" t="n"/>
      <c r="K48" s="15" t="n"/>
      <c r="L48" s="31" t="n"/>
      <c r="M48" s="15" t="n"/>
      <c r="N48" s="15" t="n"/>
      <c r="O48" s="15" t="n"/>
      <c r="P48" s="30" t="n"/>
      <c r="Q48" s="19">
        <f>IF(OR(B48="",H48&lt;&gt;"Pendiente",D48=""),"",MAX(0,'Catálogos y parámetros'!$B$2-D48))</f>
        <v/>
      </c>
      <c r="R48" s="32">
        <f>IF(OR(B48="",G48="",L48=""),"",G48-L48)</f>
        <v/>
      </c>
      <c r="S48" s="21">
        <f>IF(OR(B48="",G48="",L48=""),"",IFERROR(L48/G48,""))</f>
        <v/>
      </c>
      <c r="T48" s="4">
        <f>IF(B48="","",IF(OR(A48="",D48="",E48="",G48="",H48="",O48="",P48=""),"Faltan datos requeridos",IF(COUNTIFS($B$2:$B$111,B48,$C$2:$C$111,C48)&gt;1,"Folio y versión duplicados",IF(H48="Pendiente",IF(OR(I48&lt;&gt;"",J48&lt;&gt;"",K48&lt;&gt;"",L48&lt;&gt;""),"Pendiente con datos de decisión",IF(Q48&gt;'Catálogos y parámetros'!$B$3,"Pendiente vencida","")),IF(OR(I48="",J48=""),"Falta fecha o canal",IF(OR(I48&lt;D48,I48&gt;'Catálogos y parámetros'!$B$2),"Fecha de decisión inválida",IF(OR(H48="Aprobada total",H48="Aprobada parcial"),IF(OR(K48="",L48="",L48&lt;=0,L48&gt;G48,AND(H48="Aprobada parcial",L48&gt;=G48)),"Revisar alcance o importe",IF(AND(H48="Aprobada total",ABS(L48-G48)&gt;'Catálogos y parámetros'!$B$4),"Total no coincide","")),IF(L48&lt;&gt;"","Borrar importe aprobado",""))))))))</f>
        <v/>
      </c>
    </row>
    <row r="49" ht="25" customHeight="1">
      <c r="A49" s="15" t="n"/>
      <c r="B49" s="15" t="n"/>
      <c r="C49" s="16" t="n"/>
      <c r="D49" s="30" t="n"/>
      <c r="E49" s="15" t="n"/>
      <c r="F49" s="15" t="n"/>
      <c r="G49" s="31" t="n"/>
      <c r="H49" s="15" t="n"/>
      <c r="I49" s="30" t="n"/>
      <c r="J49" s="15" t="n"/>
      <c r="K49" s="15" t="n"/>
      <c r="L49" s="31" t="n"/>
      <c r="M49" s="15" t="n"/>
      <c r="N49" s="15" t="n"/>
      <c r="O49" s="15" t="n"/>
      <c r="P49" s="30" t="n"/>
      <c r="Q49" s="22">
        <f>IF(OR(B49="",H49&lt;&gt;"Pendiente",D49=""),"",MAX(0,'Catálogos y parámetros'!$B$2-D49))</f>
        <v/>
      </c>
      <c r="R49" s="33">
        <f>IF(OR(B49="",G49="",L49=""),"",G49-L49)</f>
        <v/>
      </c>
      <c r="S49" s="24">
        <f>IF(OR(B49="",G49="",L49=""),"",IFERROR(L49/G49,""))</f>
        <v/>
      </c>
      <c r="T49" s="7">
        <f>IF(B49="","",IF(OR(A49="",D49="",E49="",G49="",H49="",O49="",P49=""),"Faltan datos requeridos",IF(COUNTIFS($B$2:$B$111,B49,$C$2:$C$111,C49)&gt;1,"Folio y versión duplicados",IF(H49="Pendiente",IF(OR(I49&lt;&gt;"",J49&lt;&gt;"",K49&lt;&gt;"",L49&lt;&gt;""),"Pendiente con datos de decisión",IF(Q49&gt;'Catálogos y parámetros'!$B$3,"Pendiente vencida","")),IF(OR(I49="",J49=""),"Falta fecha o canal",IF(OR(I49&lt;D49,I49&gt;'Catálogos y parámetros'!$B$2),"Fecha de decisión inválida",IF(OR(H49="Aprobada total",H49="Aprobada parcial"),IF(OR(K49="",L49="",L49&lt;=0,L49&gt;G49,AND(H49="Aprobada parcial",L49&gt;=G49)),"Revisar alcance o importe",IF(AND(H49="Aprobada total",ABS(L49-G49)&gt;'Catálogos y parámetros'!$B$4),"Total no coincide","")),IF(L49&lt;&gt;"","Borrar importe aprobado",""))))))))</f>
        <v/>
      </c>
    </row>
    <row r="50" ht="25" customHeight="1">
      <c r="A50" s="15" t="n"/>
      <c r="B50" s="15" t="n"/>
      <c r="C50" s="16" t="n"/>
      <c r="D50" s="30" t="n"/>
      <c r="E50" s="15" t="n"/>
      <c r="F50" s="15" t="n"/>
      <c r="G50" s="31" t="n"/>
      <c r="H50" s="15" t="n"/>
      <c r="I50" s="30" t="n"/>
      <c r="J50" s="15" t="n"/>
      <c r="K50" s="15" t="n"/>
      <c r="L50" s="31" t="n"/>
      <c r="M50" s="15" t="n"/>
      <c r="N50" s="15" t="n"/>
      <c r="O50" s="15" t="n"/>
      <c r="P50" s="30" t="n"/>
      <c r="Q50" s="19">
        <f>IF(OR(B50="",H50&lt;&gt;"Pendiente",D50=""),"",MAX(0,'Catálogos y parámetros'!$B$2-D50))</f>
        <v/>
      </c>
      <c r="R50" s="32">
        <f>IF(OR(B50="",G50="",L50=""),"",G50-L50)</f>
        <v/>
      </c>
      <c r="S50" s="21">
        <f>IF(OR(B50="",G50="",L50=""),"",IFERROR(L50/G50,""))</f>
        <v/>
      </c>
      <c r="T50" s="4">
        <f>IF(B50="","",IF(OR(A50="",D50="",E50="",G50="",H50="",O50="",P50=""),"Faltan datos requeridos",IF(COUNTIFS($B$2:$B$111,B50,$C$2:$C$111,C50)&gt;1,"Folio y versión duplicados",IF(H50="Pendiente",IF(OR(I50&lt;&gt;"",J50&lt;&gt;"",K50&lt;&gt;"",L50&lt;&gt;""),"Pendiente con datos de decisión",IF(Q50&gt;'Catálogos y parámetros'!$B$3,"Pendiente vencida","")),IF(OR(I50="",J50=""),"Falta fecha o canal",IF(OR(I50&lt;D50,I50&gt;'Catálogos y parámetros'!$B$2),"Fecha de decisión inválida",IF(OR(H50="Aprobada total",H50="Aprobada parcial"),IF(OR(K50="",L50="",L50&lt;=0,L50&gt;G50,AND(H50="Aprobada parcial",L50&gt;=G50)),"Revisar alcance o importe",IF(AND(H50="Aprobada total",ABS(L50-G50)&gt;'Catálogos y parámetros'!$B$4),"Total no coincide","")),IF(L50&lt;&gt;"","Borrar importe aprobado",""))))))))</f>
        <v/>
      </c>
    </row>
    <row r="51" ht="25" customHeight="1">
      <c r="A51" s="15" t="n"/>
      <c r="B51" s="15" t="n"/>
      <c r="C51" s="16" t="n"/>
      <c r="D51" s="30" t="n"/>
      <c r="E51" s="15" t="n"/>
      <c r="F51" s="15" t="n"/>
      <c r="G51" s="31" t="n"/>
      <c r="H51" s="15" t="n"/>
      <c r="I51" s="30" t="n"/>
      <c r="J51" s="15" t="n"/>
      <c r="K51" s="15" t="n"/>
      <c r="L51" s="31" t="n"/>
      <c r="M51" s="15" t="n"/>
      <c r="N51" s="15" t="n"/>
      <c r="O51" s="15" t="n"/>
      <c r="P51" s="30" t="n"/>
      <c r="Q51" s="22">
        <f>IF(OR(B51="",H51&lt;&gt;"Pendiente",D51=""),"",MAX(0,'Catálogos y parámetros'!$B$2-D51))</f>
        <v/>
      </c>
      <c r="R51" s="33">
        <f>IF(OR(B51="",G51="",L51=""),"",G51-L51)</f>
        <v/>
      </c>
      <c r="S51" s="24">
        <f>IF(OR(B51="",G51="",L51=""),"",IFERROR(L51/G51,""))</f>
        <v/>
      </c>
      <c r="T51" s="7">
        <f>IF(B51="","",IF(OR(A51="",D51="",E51="",G51="",H51="",O51="",P51=""),"Faltan datos requeridos",IF(COUNTIFS($B$2:$B$111,B51,$C$2:$C$111,C51)&gt;1,"Folio y versión duplicados",IF(H51="Pendiente",IF(OR(I51&lt;&gt;"",J51&lt;&gt;"",K51&lt;&gt;"",L51&lt;&gt;""),"Pendiente con datos de decisión",IF(Q51&gt;'Catálogos y parámetros'!$B$3,"Pendiente vencida","")),IF(OR(I51="",J51=""),"Falta fecha o canal",IF(OR(I51&lt;D51,I51&gt;'Catálogos y parámetros'!$B$2),"Fecha de decisión inválida",IF(OR(H51="Aprobada total",H51="Aprobada parcial"),IF(OR(K51="",L51="",L51&lt;=0,L51&gt;G51,AND(H51="Aprobada parcial",L51&gt;=G51)),"Revisar alcance o importe",IF(AND(H51="Aprobada total",ABS(L51-G51)&gt;'Catálogos y parámetros'!$B$4),"Total no coincide","")),IF(L51&lt;&gt;"","Borrar importe aprobado",""))))))))</f>
        <v/>
      </c>
    </row>
    <row r="52" ht="25" customHeight="1">
      <c r="A52" s="15" t="n"/>
      <c r="B52" s="15" t="n"/>
      <c r="C52" s="16" t="n"/>
      <c r="D52" s="30" t="n"/>
      <c r="E52" s="15" t="n"/>
      <c r="F52" s="15" t="n"/>
      <c r="G52" s="31" t="n"/>
      <c r="H52" s="15" t="n"/>
      <c r="I52" s="30" t="n"/>
      <c r="J52" s="15" t="n"/>
      <c r="K52" s="15" t="n"/>
      <c r="L52" s="31" t="n"/>
      <c r="M52" s="15" t="n"/>
      <c r="N52" s="15" t="n"/>
      <c r="O52" s="15" t="n"/>
      <c r="P52" s="30" t="n"/>
      <c r="Q52" s="19">
        <f>IF(OR(B52="",H52&lt;&gt;"Pendiente",D52=""),"",MAX(0,'Catálogos y parámetros'!$B$2-D52))</f>
        <v/>
      </c>
      <c r="R52" s="32">
        <f>IF(OR(B52="",G52="",L52=""),"",G52-L52)</f>
        <v/>
      </c>
      <c r="S52" s="21">
        <f>IF(OR(B52="",G52="",L52=""),"",IFERROR(L52/G52,""))</f>
        <v/>
      </c>
      <c r="T52" s="4">
        <f>IF(B52="","",IF(OR(A52="",D52="",E52="",G52="",H52="",O52="",P52=""),"Faltan datos requeridos",IF(COUNTIFS($B$2:$B$111,B52,$C$2:$C$111,C52)&gt;1,"Folio y versión duplicados",IF(H52="Pendiente",IF(OR(I52&lt;&gt;"",J52&lt;&gt;"",K52&lt;&gt;"",L52&lt;&gt;""),"Pendiente con datos de decisión",IF(Q52&gt;'Catálogos y parámetros'!$B$3,"Pendiente vencida","")),IF(OR(I52="",J52=""),"Falta fecha o canal",IF(OR(I52&lt;D52,I52&gt;'Catálogos y parámetros'!$B$2),"Fecha de decisión inválida",IF(OR(H52="Aprobada total",H52="Aprobada parcial"),IF(OR(K52="",L52="",L52&lt;=0,L52&gt;G52,AND(H52="Aprobada parcial",L52&gt;=G52)),"Revisar alcance o importe",IF(AND(H52="Aprobada total",ABS(L52-G52)&gt;'Catálogos y parámetros'!$B$4),"Total no coincide","")),IF(L52&lt;&gt;"","Borrar importe aprobado",""))))))))</f>
        <v/>
      </c>
    </row>
    <row r="53" ht="25" customHeight="1">
      <c r="A53" s="15" t="n"/>
      <c r="B53" s="15" t="n"/>
      <c r="C53" s="16" t="n"/>
      <c r="D53" s="30" t="n"/>
      <c r="E53" s="15" t="n"/>
      <c r="F53" s="15" t="n"/>
      <c r="G53" s="31" t="n"/>
      <c r="H53" s="15" t="n"/>
      <c r="I53" s="30" t="n"/>
      <c r="J53" s="15" t="n"/>
      <c r="K53" s="15" t="n"/>
      <c r="L53" s="31" t="n"/>
      <c r="M53" s="15" t="n"/>
      <c r="N53" s="15" t="n"/>
      <c r="O53" s="15" t="n"/>
      <c r="P53" s="30" t="n"/>
      <c r="Q53" s="22">
        <f>IF(OR(B53="",H53&lt;&gt;"Pendiente",D53=""),"",MAX(0,'Catálogos y parámetros'!$B$2-D53))</f>
        <v/>
      </c>
      <c r="R53" s="33">
        <f>IF(OR(B53="",G53="",L53=""),"",G53-L53)</f>
        <v/>
      </c>
      <c r="S53" s="24">
        <f>IF(OR(B53="",G53="",L53=""),"",IFERROR(L53/G53,""))</f>
        <v/>
      </c>
      <c r="T53" s="7">
        <f>IF(B53="","",IF(OR(A53="",D53="",E53="",G53="",H53="",O53="",P53=""),"Faltan datos requeridos",IF(COUNTIFS($B$2:$B$111,B53,$C$2:$C$111,C53)&gt;1,"Folio y versión duplicados",IF(H53="Pendiente",IF(OR(I53&lt;&gt;"",J53&lt;&gt;"",K53&lt;&gt;"",L53&lt;&gt;""),"Pendiente con datos de decisión",IF(Q53&gt;'Catálogos y parámetros'!$B$3,"Pendiente vencida","")),IF(OR(I53="",J53=""),"Falta fecha o canal",IF(OR(I53&lt;D53,I53&gt;'Catálogos y parámetros'!$B$2),"Fecha de decisión inválida",IF(OR(H53="Aprobada total",H53="Aprobada parcial"),IF(OR(K53="",L53="",L53&lt;=0,L53&gt;G53,AND(H53="Aprobada parcial",L53&gt;=G53)),"Revisar alcance o importe",IF(AND(H53="Aprobada total",ABS(L53-G53)&gt;'Catálogos y parámetros'!$B$4),"Total no coincide","")),IF(L53&lt;&gt;"","Borrar importe aprobado",""))))))))</f>
        <v/>
      </c>
    </row>
    <row r="54" ht="25" customHeight="1">
      <c r="A54" s="15" t="n"/>
      <c r="B54" s="15" t="n"/>
      <c r="C54" s="16" t="n"/>
      <c r="D54" s="30" t="n"/>
      <c r="E54" s="15" t="n"/>
      <c r="F54" s="15" t="n"/>
      <c r="G54" s="31" t="n"/>
      <c r="H54" s="15" t="n"/>
      <c r="I54" s="30" t="n"/>
      <c r="J54" s="15" t="n"/>
      <c r="K54" s="15" t="n"/>
      <c r="L54" s="31" t="n"/>
      <c r="M54" s="15" t="n"/>
      <c r="N54" s="15" t="n"/>
      <c r="O54" s="15" t="n"/>
      <c r="P54" s="30" t="n"/>
      <c r="Q54" s="19">
        <f>IF(OR(B54="",H54&lt;&gt;"Pendiente",D54=""),"",MAX(0,'Catálogos y parámetros'!$B$2-D54))</f>
        <v/>
      </c>
      <c r="R54" s="32">
        <f>IF(OR(B54="",G54="",L54=""),"",G54-L54)</f>
        <v/>
      </c>
      <c r="S54" s="21">
        <f>IF(OR(B54="",G54="",L54=""),"",IFERROR(L54/G54,""))</f>
        <v/>
      </c>
      <c r="T54" s="4">
        <f>IF(B54="","",IF(OR(A54="",D54="",E54="",G54="",H54="",O54="",P54=""),"Faltan datos requeridos",IF(COUNTIFS($B$2:$B$111,B54,$C$2:$C$111,C54)&gt;1,"Folio y versión duplicados",IF(H54="Pendiente",IF(OR(I54&lt;&gt;"",J54&lt;&gt;"",K54&lt;&gt;"",L54&lt;&gt;""),"Pendiente con datos de decisión",IF(Q54&gt;'Catálogos y parámetros'!$B$3,"Pendiente vencida","")),IF(OR(I54="",J54=""),"Falta fecha o canal",IF(OR(I54&lt;D54,I54&gt;'Catálogos y parámetros'!$B$2),"Fecha de decisión inválida",IF(OR(H54="Aprobada total",H54="Aprobada parcial"),IF(OR(K54="",L54="",L54&lt;=0,L54&gt;G54,AND(H54="Aprobada parcial",L54&gt;=G54)),"Revisar alcance o importe",IF(AND(H54="Aprobada total",ABS(L54-G54)&gt;'Catálogos y parámetros'!$B$4),"Total no coincide","")),IF(L54&lt;&gt;"","Borrar importe aprobado",""))))))))</f>
        <v/>
      </c>
    </row>
    <row r="55" ht="25" customHeight="1">
      <c r="A55" s="15" t="n"/>
      <c r="B55" s="15" t="n"/>
      <c r="C55" s="16" t="n"/>
      <c r="D55" s="30" t="n"/>
      <c r="E55" s="15" t="n"/>
      <c r="F55" s="15" t="n"/>
      <c r="G55" s="31" t="n"/>
      <c r="H55" s="15" t="n"/>
      <c r="I55" s="30" t="n"/>
      <c r="J55" s="15" t="n"/>
      <c r="K55" s="15" t="n"/>
      <c r="L55" s="31" t="n"/>
      <c r="M55" s="15" t="n"/>
      <c r="N55" s="15" t="n"/>
      <c r="O55" s="15" t="n"/>
      <c r="P55" s="30" t="n"/>
      <c r="Q55" s="22">
        <f>IF(OR(B55="",H55&lt;&gt;"Pendiente",D55=""),"",MAX(0,'Catálogos y parámetros'!$B$2-D55))</f>
        <v/>
      </c>
      <c r="R55" s="33">
        <f>IF(OR(B55="",G55="",L55=""),"",G55-L55)</f>
        <v/>
      </c>
      <c r="S55" s="24">
        <f>IF(OR(B55="",G55="",L55=""),"",IFERROR(L55/G55,""))</f>
        <v/>
      </c>
      <c r="T55" s="7">
        <f>IF(B55="","",IF(OR(A55="",D55="",E55="",G55="",H55="",O55="",P55=""),"Faltan datos requeridos",IF(COUNTIFS($B$2:$B$111,B55,$C$2:$C$111,C55)&gt;1,"Folio y versión duplicados",IF(H55="Pendiente",IF(OR(I55&lt;&gt;"",J55&lt;&gt;"",K55&lt;&gt;"",L55&lt;&gt;""),"Pendiente con datos de decisión",IF(Q55&gt;'Catálogos y parámetros'!$B$3,"Pendiente vencida","")),IF(OR(I55="",J55=""),"Falta fecha o canal",IF(OR(I55&lt;D55,I55&gt;'Catálogos y parámetros'!$B$2),"Fecha de decisión inválida",IF(OR(H55="Aprobada total",H55="Aprobada parcial"),IF(OR(K55="",L55="",L55&lt;=0,L55&gt;G55,AND(H55="Aprobada parcial",L55&gt;=G55)),"Revisar alcance o importe",IF(AND(H55="Aprobada total",ABS(L55-G55)&gt;'Catálogos y parámetros'!$B$4),"Total no coincide","")),IF(L55&lt;&gt;"","Borrar importe aprobado",""))))))))</f>
        <v/>
      </c>
    </row>
    <row r="56" ht="25" customHeight="1">
      <c r="A56" s="15" t="n"/>
      <c r="B56" s="15" t="n"/>
      <c r="C56" s="16" t="n"/>
      <c r="D56" s="30" t="n"/>
      <c r="E56" s="15" t="n"/>
      <c r="F56" s="15" t="n"/>
      <c r="G56" s="31" t="n"/>
      <c r="H56" s="15" t="n"/>
      <c r="I56" s="30" t="n"/>
      <c r="J56" s="15" t="n"/>
      <c r="K56" s="15" t="n"/>
      <c r="L56" s="31" t="n"/>
      <c r="M56" s="15" t="n"/>
      <c r="N56" s="15" t="n"/>
      <c r="O56" s="15" t="n"/>
      <c r="P56" s="30" t="n"/>
      <c r="Q56" s="19">
        <f>IF(OR(B56="",H56&lt;&gt;"Pendiente",D56=""),"",MAX(0,'Catálogos y parámetros'!$B$2-D56))</f>
        <v/>
      </c>
      <c r="R56" s="32">
        <f>IF(OR(B56="",G56="",L56=""),"",G56-L56)</f>
        <v/>
      </c>
      <c r="S56" s="21">
        <f>IF(OR(B56="",G56="",L56=""),"",IFERROR(L56/G56,""))</f>
        <v/>
      </c>
      <c r="T56" s="4">
        <f>IF(B56="","",IF(OR(A56="",D56="",E56="",G56="",H56="",O56="",P56=""),"Faltan datos requeridos",IF(COUNTIFS($B$2:$B$111,B56,$C$2:$C$111,C56)&gt;1,"Folio y versión duplicados",IF(H56="Pendiente",IF(OR(I56&lt;&gt;"",J56&lt;&gt;"",K56&lt;&gt;"",L56&lt;&gt;""),"Pendiente con datos de decisión",IF(Q56&gt;'Catálogos y parámetros'!$B$3,"Pendiente vencida","")),IF(OR(I56="",J56=""),"Falta fecha o canal",IF(OR(I56&lt;D56,I56&gt;'Catálogos y parámetros'!$B$2),"Fecha de decisión inválida",IF(OR(H56="Aprobada total",H56="Aprobada parcial"),IF(OR(K56="",L56="",L56&lt;=0,L56&gt;G56,AND(H56="Aprobada parcial",L56&gt;=G56)),"Revisar alcance o importe",IF(AND(H56="Aprobada total",ABS(L56-G56)&gt;'Catálogos y parámetros'!$B$4),"Total no coincide","")),IF(L56&lt;&gt;"","Borrar importe aprobado",""))))))))</f>
        <v/>
      </c>
    </row>
    <row r="57" ht="25" customHeight="1">
      <c r="A57" s="15" t="n"/>
      <c r="B57" s="15" t="n"/>
      <c r="C57" s="16" t="n"/>
      <c r="D57" s="30" t="n"/>
      <c r="E57" s="15" t="n"/>
      <c r="F57" s="15" t="n"/>
      <c r="G57" s="31" t="n"/>
      <c r="H57" s="15" t="n"/>
      <c r="I57" s="30" t="n"/>
      <c r="J57" s="15" t="n"/>
      <c r="K57" s="15" t="n"/>
      <c r="L57" s="31" t="n"/>
      <c r="M57" s="15" t="n"/>
      <c r="N57" s="15" t="n"/>
      <c r="O57" s="15" t="n"/>
      <c r="P57" s="30" t="n"/>
      <c r="Q57" s="22">
        <f>IF(OR(B57="",H57&lt;&gt;"Pendiente",D57=""),"",MAX(0,'Catálogos y parámetros'!$B$2-D57))</f>
        <v/>
      </c>
      <c r="R57" s="33">
        <f>IF(OR(B57="",G57="",L57=""),"",G57-L57)</f>
        <v/>
      </c>
      <c r="S57" s="24">
        <f>IF(OR(B57="",G57="",L57=""),"",IFERROR(L57/G57,""))</f>
        <v/>
      </c>
      <c r="T57" s="7">
        <f>IF(B57="","",IF(OR(A57="",D57="",E57="",G57="",H57="",O57="",P57=""),"Faltan datos requeridos",IF(COUNTIFS($B$2:$B$111,B57,$C$2:$C$111,C57)&gt;1,"Folio y versión duplicados",IF(H57="Pendiente",IF(OR(I57&lt;&gt;"",J57&lt;&gt;"",K57&lt;&gt;"",L57&lt;&gt;""),"Pendiente con datos de decisión",IF(Q57&gt;'Catálogos y parámetros'!$B$3,"Pendiente vencida","")),IF(OR(I57="",J57=""),"Falta fecha o canal",IF(OR(I57&lt;D57,I57&gt;'Catálogos y parámetros'!$B$2),"Fecha de decisión inválida",IF(OR(H57="Aprobada total",H57="Aprobada parcial"),IF(OR(K57="",L57="",L57&lt;=0,L57&gt;G57,AND(H57="Aprobada parcial",L57&gt;=G57)),"Revisar alcance o importe",IF(AND(H57="Aprobada total",ABS(L57-G57)&gt;'Catálogos y parámetros'!$B$4),"Total no coincide","")),IF(L57&lt;&gt;"","Borrar importe aprobado",""))))))))</f>
        <v/>
      </c>
    </row>
    <row r="58" ht="25" customHeight="1">
      <c r="A58" s="15" t="n"/>
      <c r="B58" s="15" t="n"/>
      <c r="C58" s="16" t="n"/>
      <c r="D58" s="30" t="n"/>
      <c r="E58" s="15" t="n"/>
      <c r="F58" s="15" t="n"/>
      <c r="G58" s="31" t="n"/>
      <c r="H58" s="15" t="n"/>
      <c r="I58" s="30" t="n"/>
      <c r="J58" s="15" t="n"/>
      <c r="K58" s="15" t="n"/>
      <c r="L58" s="31" t="n"/>
      <c r="M58" s="15" t="n"/>
      <c r="N58" s="15" t="n"/>
      <c r="O58" s="15" t="n"/>
      <c r="P58" s="30" t="n"/>
      <c r="Q58" s="19">
        <f>IF(OR(B58="",H58&lt;&gt;"Pendiente",D58=""),"",MAX(0,'Catálogos y parámetros'!$B$2-D58))</f>
        <v/>
      </c>
      <c r="R58" s="32">
        <f>IF(OR(B58="",G58="",L58=""),"",G58-L58)</f>
        <v/>
      </c>
      <c r="S58" s="21">
        <f>IF(OR(B58="",G58="",L58=""),"",IFERROR(L58/G58,""))</f>
        <v/>
      </c>
      <c r="T58" s="4">
        <f>IF(B58="","",IF(OR(A58="",D58="",E58="",G58="",H58="",O58="",P58=""),"Faltan datos requeridos",IF(COUNTIFS($B$2:$B$111,B58,$C$2:$C$111,C58)&gt;1,"Folio y versión duplicados",IF(H58="Pendiente",IF(OR(I58&lt;&gt;"",J58&lt;&gt;"",K58&lt;&gt;"",L58&lt;&gt;""),"Pendiente con datos de decisión",IF(Q58&gt;'Catálogos y parámetros'!$B$3,"Pendiente vencida","")),IF(OR(I58="",J58=""),"Falta fecha o canal",IF(OR(I58&lt;D58,I58&gt;'Catálogos y parámetros'!$B$2),"Fecha de decisión inválida",IF(OR(H58="Aprobada total",H58="Aprobada parcial"),IF(OR(K58="",L58="",L58&lt;=0,L58&gt;G58,AND(H58="Aprobada parcial",L58&gt;=G58)),"Revisar alcance o importe",IF(AND(H58="Aprobada total",ABS(L58-G58)&gt;'Catálogos y parámetros'!$B$4),"Total no coincide","")),IF(L58&lt;&gt;"","Borrar importe aprobado",""))))))))</f>
        <v/>
      </c>
    </row>
    <row r="59" ht="25" customHeight="1">
      <c r="A59" s="15" t="n"/>
      <c r="B59" s="15" t="n"/>
      <c r="C59" s="16" t="n"/>
      <c r="D59" s="30" t="n"/>
      <c r="E59" s="15" t="n"/>
      <c r="F59" s="15" t="n"/>
      <c r="G59" s="31" t="n"/>
      <c r="H59" s="15" t="n"/>
      <c r="I59" s="30" t="n"/>
      <c r="J59" s="15" t="n"/>
      <c r="K59" s="15" t="n"/>
      <c r="L59" s="31" t="n"/>
      <c r="M59" s="15" t="n"/>
      <c r="N59" s="15" t="n"/>
      <c r="O59" s="15" t="n"/>
      <c r="P59" s="30" t="n"/>
      <c r="Q59" s="22">
        <f>IF(OR(B59="",H59&lt;&gt;"Pendiente",D59=""),"",MAX(0,'Catálogos y parámetros'!$B$2-D59))</f>
        <v/>
      </c>
      <c r="R59" s="33">
        <f>IF(OR(B59="",G59="",L59=""),"",G59-L59)</f>
        <v/>
      </c>
      <c r="S59" s="24">
        <f>IF(OR(B59="",G59="",L59=""),"",IFERROR(L59/G59,""))</f>
        <v/>
      </c>
      <c r="T59" s="7">
        <f>IF(B59="","",IF(OR(A59="",D59="",E59="",G59="",H59="",O59="",P59=""),"Faltan datos requeridos",IF(COUNTIFS($B$2:$B$111,B59,$C$2:$C$111,C59)&gt;1,"Folio y versión duplicados",IF(H59="Pendiente",IF(OR(I59&lt;&gt;"",J59&lt;&gt;"",K59&lt;&gt;"",L59&lt;&gt;""),"Pendiente con datos de decisión",IF(Q59&gt;'Catálogos y parámetros'!$B$3,"Pendiente vencida","")),IF(OR(I59="",J59=""),"Falta fecha o canal",IF(OR(I59&lt;D59,I59&gt;'Catálogos y parámetros'!$B$2),"Fecha de decisión inválida",IF(OR(H59="Aprobada total",H59="Aprobada parcial"),IF(OR(K59="",L59="",L59&lt;=0,L59&gt;G59,AND(H59="Aprobada parcial",L59&gt;=G59)),"Revisar alcance o importe",IF(AND(H59="Aprobada total",ABS(L59-G59)&gt;'Catálogos y parámetros'!$B$4),"Total no coincide","")),IF(L59&lt;&gt;"","Borrar importe aprobado",""))))))))</f>
        <v/>
      </c>
    </row>
    <row r="60" ht="25" customHeight="1">
      <c r="A60" s="15" t="n"/>
      <c r="B60" s="15" t="n"/>
      <c r="C60" s="16" t="n"/>
      <c r="D60" s="30" t="n"/>
      <c r="E60" s="15" t="n"/>
      <c r="F60" s="15" t="n"/>
      <c r="G60" s="31" t="n"/>
      <c r="H60" s="15" t="n"/>
      <c r="I60" s="30" t="n"/>
      <c r="J60" s="15" t="n"/>
      <c r="K60" s="15" t="n"/>
      <c r="L60" s="31" t="n"/>
      <c r="M60" s="15" t="n"/>
      <c r="N60" s="15" t="n"/>
      <c r="O60" s="15" t="n"/>
      <c r="P60" s="30" t="n"/>
      <c r="Q60" s="19">
        <f>IF(OR(B60="",H60&lt;&gt;"Pendiente",D60=""),"",MAX(0,'Catálogos y parámetros'!$B$2-D60))</f>
        <v/>
      </c>
      <c r="R60" s="32">
        <f>IF(OR(B60="",G60="",L60=""),"",G60-L60)</f>
        <v/>
      </c>
      <c r="S60" s="21">
        <f>IF(OR(B60="",G60="",L60=""),"",IFERROR(L60/G60,""))</f>
        <v/>
      </c>
      <c r="T60" s="4">
        <f>IF(B60="","",IF(OR(A60="",D60="",E60="",G60="",H60="",O60="",P60=""),"Faltan datos requeridos",IF(COUNTIFS($B$2:$B$111,B60,$C$2:$C$111,C60)&gt;1,"Folio y versión duplicados",IF(H60="Pendiente",IF(OR(I60&lt;&gt;"",J60&lt;&gt;"",K60&lt;&gt;"",L60&lt;&gt;""),"Pendiente con datos de decisión",IF(Q60&gt;'Catálogos y parámetros'!$B$3,"Pendiente vencida","")),IF(OR(I60="",J60=""),"Falta fecha o canal",IF(OR(I60&lt;D60,I60&gt;'Catálogos y parámetros'!$B$2),"Fecha de decisión inválida",IF(OR(H60="Aprobada total",H60="Aprobada parcial"),IF(OR(K60="",L60="",L60&lt;=0,L60&gt;G60,AND(H60="Aprobada parcial",L60&gt;=G60)),"Revisar alcance o importe",IF(AND(H60="Aprobada total",ABS(L60-G60)&gt;'Catálogos y parámetros'!$B$4),"Total no coincide","")),IF(L60&lt;&gt;"","Borrar importe aprobado",""))))))))</f>
        <v/>
      </c>
    </row>
    <row r="61" ht="25" customHeight="1">
      <c r="A61" s="15" t="n"/>
      <c r="B61" s="15" t="n"/>
      <c r="C61" s="16" t="n"/>
      <c r="D61" s="30" t="n"/>
      <c r="E61" s="15" t="n"/>
      <c r="F61" s="15" t="n"/>
      <c r="G61" s="31" t="n"/>
      <c r="H61" s="15" t="n"/>
      <c r="I61" s="30" t="n"/>
      <c r="J61" s="15" t="n"/>
      <c r="K61" s="15" t="n"/>
      <c r="L61" s="31" t="n"/>
      <c r="M61" s="15" t="n"/>
      <c r="N61" s="15" t="n"/>
      <c r="O61" s="15" t="n"/>
      <c r="P61" s="30" t="n"/>
      <c r="Q61" s="22">
        <f>IF(OR(B61="",H61&lt;&gt;"Pendiente",D61=""),"",MAX(0,'Catálogos y parámetros'!$B$2-D61))</f>
        <v/>
      </c>
      <c r="R61" s="33">
        <f>IF(OR(B61="",G61="",L61=""),"",G61-L61)</f>
        <v/>
      </c>
      <c r="S61" s="24">
        <f>IF(OR(B61="",G61="",L61=""),"",IFERROR(L61/G61,""))</f>
        <v/>
      </c>
      <c r="T61" s="7">
        <f>IF(B61="","",IF(OR(A61="",D61="",E61="",G61="",H61="",O61="",P61=""),"Faltan datos requeridos",IF(COUNTIFS($B$2:$B$111,B61,$C$2:$C$111,C61)&gt;1,"Folio y versión duplicados",IF(H61="Pendiente",IF(OR(I61&lt;&gt;"",J61&lt;&gt;"",K61&lt;&gt;"",L61&lt;&gt;""),"Pendiente con datos de decisión",IF(Q61&gt;'Catálogos y parámetros'!$B$3,"Pendiente vencida","")),IF(OR(I61="",J61=""),"Falta fecha o canal",IF(OR(I61&lt;D61,I61&gt;'Catálogos y parámetros'!$B$2),"Fecha de decisión inválida",IF(OR(H61="Aprobada total",H61="Aprobada parcial"),IF(OR(K61="",L61="",L61&lt;=0,L61&gt;G61,AND(H61="Aprobada parcial",L61&gt;=G61)),"Revisar alcance o importe",IF(AND(H61="Aprobada total",ABS(L61-G61)&gt;'Catálogos y parámetros'!$B$4),"Total no coincide","")),IF(L61&lt;&gt;"","Borrar importe aprobado",""))))))))</f>
        <v/>
      </c>
    </row>
    <row r="62" ht="25" customHeight="1">
      <c r="A62" s="15" t="n"/>
      <c r="B62" s="15" t="n"/>
      <c r="C62" s="16" t="n"/>
      <c r="D62" s="30" t="n"/>
      <c r="E62" s="15" t="n"/>
      <c r="F62" s="15" t="n"/>
      <c r="G62" s="31" t="n"/>
      <c r="H62" s="15" t="n"/>
      <c r="I62" s="30" t="n"/>
      <c r="J62" s="15" t="n"/>
      <c r="K62" s="15" t="n"/>
      <c r="L62" s="31" t="n"/>
      <c r="M62" s="15" t="n"/>
      <c r="N62" s="15" t="n"/>
      <c r="O62" s="15" t="n"/>
      <c r="P62" s="30" t="n"/>
      <c r="Q62" s="19">
        <f>IF(OR(B62="",H62&lt;&gt;"Pendiente",D62=""),"",MAX(0,'Catálogos y parámetros'!$B$2-D62))</f>
        <v/>
      </c>
      <c r="R62" s="32">
        <f>IF(OR(B62="",G62="",L62=""),"",G62-L62)</f>
        <v/>
      </c>
      <c r="S62" s="21">
        <f>IF(OR(B62="",G62="",L62=""),"",IFERROR(L62/G62,""))</f>
        <v/>
      </c>
      <c r="T62" s="4">
        <f>IF(B62="","",IF(OR(A62="",D62="",E62="",G62="",H62="",O62="",P62=""),"Faltan datos requeridos",IF(COUNTIFS($B$2:$B$111,B62,$C$2:$C$111,C62)&gt;1,"Folio y versión duplicados",IF(H62="Pendiente",IF(OR(I62&lt;&gt;"",J62&lt;&gt;"",K62&lt;&gt;"",L62&lt;&gt;""),"Pendiente con datos de decisión",IF(Q62&gt;'Catálogos y parámetros'!$B$3,"Pendiente vencida","")),IF(OR(I62="",J62=""),"Falta fecha o canal",IF(OR(I62&lt;D62,I62&gt;'Catálogos y parámetros'!$B$2),"Fecha de decisión inválida",IF(OR(H62="Aprobada total",H62="Aprobada parcial"),IF(OR(K62="",L62="",L62&lt;=0,L62&gt;G62,AND(H62="Aprobada parcial",L62&gt;=G62)),"Revisar alcance o importe",IF(AND(H62="Aprobada total",ABS(L62-G62)&gt;'Catálogos y parámetros'!$B$4),"Total no coincide","")),IF(L62&lt;&gt;"","Borrar importe aprobado",""))))))))</f>
        <v/>
      </c>
    </row>
    <row r="63" ht="25" customHeight="1">
      <c r="A63" s="15" t="n"/>
      <c r="B63" s="15" t="n"/>
      <c r="C63" s="16" t="n"/>
      <c r="D63" s="30" t="n"/>
      <c r="E63" s="15" t="n"/>
      <c r="F63" s="15" t="n"/>
      <c r="G63" s="31" t="n"/>
      <c r="H63" s="15" t="n"/>
      <c r="I63" s="30" t="n"/>
      <c r="J63" s="15" t="n"/>
      <c r="K63" s="15" t="n"/>
      <c r="L63" s="31" t="n"/>
      <c r="M63" s="15" t="n"/>
      <c r="N63" s="15" t="n"/>
      <c r="O63" s="15" t="n"/>
      <c r="P63" s="30" t="n"/>
      <c r="Q63" s="22">
        <f>IF(OR(B63="",H63&lt;&gt;"Pendiente",D63=""),"",MAX(0,'Catálogos y parámetros'!$B$2-D63))</f>
        <v/>
      </c>
      <c r="R63" s="33">
        <f>IF(OR(B63="",G63="",L63=""),"",G63-L63)</f>
        <v/>
      </c>
      <c r="S63" s="24">
        <f>IF(OR(B63="",G63="",L63=""),"",IFERROR(L63/G63,""))</f>
        <v/>
      </c>
      <c r="T63" s="7">
        <f>IF(B63="","",IF(OR(A63="",D63="",E63="",G63="",H63="",O63="",P63=""),"Faltan datos requeridos",IF(COUNTIFS($B$2:$B$111,B63,$C$2:$C$111,C63)&gt;1,"Folio y versión duplicados",IF(H63="Pendiente",IF(OR(I63&lt;&gt;"",J63&lt;&gt;"",K63&lt;&gt;"",L63&lt;&gt;""),"Pendiente con datos de decisión",IF(Q63&gt;'Catálogos y parámetros'!$B$3,"Pendiente vencida","")),IF(OR(I63="",J63=""),"Falta fecha o canal",IF(OR(I63&lt;D63,I63&gt;'Catálogos y parámetros'!$B$2),"Fecha de decisión inválida",IF(OR(H63="Aprobada total",H63="Aprobada parcial"),IF(OR(K63="",L63="",L63&lt;=0,L63&gt;G63,AND(H63="Aprobada parcial",L63&gt;=G63)),"Revisar alcance o importe",IF(AND(H63="Aprobada total",ABS(L63-G63)&gt;'Catálogos y parámetros'!$B$4),"Total no coincide","")),IF(L63&lt;&gt;"","Borrar importe aprobado",""))))))))</f>
        <v/>
      </c>
    </row>
    <row r="64" ht="25" customHeight="1">
      <c r="A64" s="15" t="n"/>
      <c r="B64" s="15" t="n"/>
      <c r="C64" s="16" t="n"/>
      <c r="D64" s="30" t="n"/>
      <c r="E64" s="15" t="n"/>
      <c r="F64" s="15" t="n"/>
      <c r="G64" s="31" t="n"/>
      <c r="H64" s="15" t="n"/>
      <c r="I64" s="30" t="n"/>
      <c r="J64" s="15" t="n"/>
      <c r="K64" s="15" t="n"/>
      <c r="L64" s="31" t="n"/>
      <c r="M64" s="15" t="n"/>
      <c r="N64" s="15" t="n"/>
      <c r="O64" s="15" t="n"/>
      <c r="P64" s="30" t="n"/>
      <c r="Q64" s="19">
        <f>IF(OR(B64="",H64&lt;&gt;"Pendiente",D64=""),"",MAX(0,'Catálogos y parámetros'!$B$2-D64))</f>
        <v/>
      </c>
      <c r="R64" s="32">
        <f>IF(OR(B64="",G64="",L64=""),"",G64-L64)</f>
        <v/>
      </c>
      <c r="S64" s="21">
        <f>IF(OR(B64="",G64="",L64=""),"",IFERROR(L64/G64,""))</f>
        <v/>
      </c>
      <c r="T64" s="4">
        <f>IF(B64="","",IF(OR(A64="",D64="",E64="",G64="",H64="",O64="",P64=""),"Faltan datos requeridos",IF(COUNTIFS($B$2:$B$111,B64,$C$2:$C$111,C64)&gt;1,"Folio y versión duplicados",IF(H64="Pendiente",IF(OR(I64&lt;&gt;"",J64&lt;&gt;"",K64&lt;&gt;"",L64&lt;&gt;""),"Pendiente con datos de decisión",IF(Q64&gt;'Catálogos y parámetros'!$B$3,"Pendiente vencida","")),IF(OR(I64="",J64=""),"Falta fecha o canal",IF(OR(I64&lt;D64,I64&gt;'Catálogos y parámetros'!$B$2),"Fecha de decisión inválida",IF(OR(H64="Aprobada total",H64="Aprobada parcial"),IF(OR(K64="",L64="",L64&lt;=0,L64&gt;G64,AND(H64="Aprobada parcial",L64&gt;=G64)),"Revisar alcance o importe",IF(AND(H64="Aprobada total",ABS(L64-G64)&gt;'Catálogos y parámetros'!$B$4),"Total no coincide","")),IF(L64&lt;&gt;"","Borrar importe aprobado",""))))))))</f>
        <v/>
      </c>
    </row>
    <row r="65" ht="25" customHeight="1">
      <c r="A65" s="15" t="n"/>
      <c r="B65" s="15" t="n"/>
      <c r="C65" s="16" t="n"/>
      <c r="D65" s="30" t="n"/>
      <c r="E65" s="15" t="n"/>
      <c r="F65" s="15" t="n"/>
      <c r="G65" s="31" t="n"/>
      <c r="H65" s="15" t="n"/>
      <c r="I65" s="30" t="n"/>
      <c r="J65" s="15" t="n"/>
      <c r="K65" s="15" t="n"/>
      <c r="L65" s="31" t="n"/>
      <c r="M65" s="15" t="n"/>
      <c r="N65" s="15" t="n"/>
      <c r="O65" s="15" t="n"/>
      <c r="P65" s="30" t="n"/>
      <c r="Q65" s="22">
        <f>IF(OR(B65="",H65&lt;&gt;"Pendiente",D65=""),"",MAX(0,'Catálogos y parámetros'!$B$2-D65))</f>
        <v/>
      </c>
      <c r="R65" s="33">
        <f>IF(OR(B65="",G65="",L65=""),"",G65-L65)</f>
        <v/>
      </c>
      <c r="S65" s="24">
        <f>IF(OR(B65="",G65="",L65=""),"",IFERROR(L65/G65,""))</f>
        <v/>
      </c>
      <c r="T65" s="7">
        <f>IF(B65="","",IF(OR(A65="",D65="",E65="",G65="",H65="",O65="",P65=""),"Faltan datos requeridos",IF(COUNTIFS($B$2:$B$111,B65,$C$2:$C$111,C65)&gt;1,"Folio y versión duplicados",IF(H65="Pendiente",IF(OR(I65&lt;&gt;"",J65&lt;&gt;"",K65&lt;&gt;"",L65&lt;&gt;""),"Pendiente con datos de decisión",IF(Q65&gt;'Catálogos y parámetros'!$B$3,"Pendiente vencida","")),IF(OR(I65="",J65=""),"Falta fecha o canal",IF(OR(I65&lt;D65,I65&gt;'Catálogos y parámetros'!$B$2),"Fecha de decisión inválida",IF(OR(H65="Aprobada total",H65="Aprobada parcial"),IF(OR(K65="",L65="",L65&lt;=0,L65&gt;G65,AND(H65="Aprobada parcial",L65&gt;=G65)),"Revisar alcance o importe",IF(AND(H65="Aprobada total",ABS(L65-G65)&gt;'Catálogos y parámetros'!$B$4),"Total no coincide","")),IF(L65&lt;&gt;"","Borrar importe aprobado",""))))))))</f>
        <v/>
      </c>
    </row>
    <row r="66" ht="25" customHeight="1">
      <c r="A66" s="15" t="n"/>
      <c r="B66" s="15" t="n"/>
      <c r="C66" s="16" t="n"/>
      <c r="D66" s="30" t="n"/>
      <c r="E66" s="15" t="n"/>
      <c r="F66" s="15" t="n"/>
      <c r="G66" s="31" t="n"/>
      <c r="H66" s="15" t="n"/>
      <c r="I66" s="30" t="n"/>
      <c r="J66" s="15" t="n"/>
      <c r="K66" s="15" t="n"/>
      <c r="L66" s="31" t="n"/>
      <c r="M66" s="15" t="n"/>
      <c r="N66" s="15" t="n"/>
      <c r="O66" s="15" t="n"/>
      <c r="P66" s="30" t="n"/>
      <c r="Q66" s="19">
        <f>IF(OR(B66="",H66&lt;&gt;"Pendiente",D66=""),"",MAX(0,'Catálogos y parámetros'!$B$2-D66))</f>
        <v/>
      </c>
      <c r="R66" s="32">
        <f>IF(OR(B66="",G66="",L66=""),"",G66-L66)</f>
        <v/>
      </c>
      <c r="S66" s="21">
        <f>IF(OR(B66="",G66="",L66=""),"",IFERROR(L66/G66,""))</f>
        <v/>
      </c>
      <c r="T66" s="4">
        <f>IF(B66="","",IF(OR(A66="",D66="",E66="",G66="",H66="",O66="",P66=""),"Faltan datos requeridos",IF(COUNTIFS($B$2:$B$111,B66,$C$2:$C$111,C66)&gt;1,"Folio y versión duplicados",IF(H66="Pendiente",IF(OR(I66&lt;&gt;"",J66&lt;&gt;"",K66&lt;&gt;"",L66&lt;&gt;""),"Pendiente con datos de decisión",IF(Q66&gt;'Catálogos y parámetros'!$B$3,"Pendiente vencida","")),IF(OR(I66="",J66=""),"Falta fecha o canal",IF(OR(I66&lt;D66,I66&gt;'Catálogos y parámetros'!$B$2),"Fecha de decisión inválida",IF(OR(H66="Aprobada total",H66="Aprobada parcial"),IF(OR(K66="",L66="",L66&lt;=0,L66&gt;G66,AND(H66="Aprobada parcial",L66&gt;=G66)),"Revisar alcance o importe",IF(AND(H66="Aprobada total",ABS(L66-G66)&gt;'Catálogos y parámetros'!$B$4),"Total no coincide","")),IF(L66&lt;&gt;"","Borrar importe aprobado",""))))))))</f>
        <v/>
      </c>
    </row>
    <row r="67" ht="25" customHeight="1">
      <c r="A67" s="15" t="n"/>
      <c r="B67" s="15" t="n"/>
      <c r="C67" s="16" t="n"/>
      <c r="D67" s="30" t="n"/>
      <c r="E67" s="15" t="n"/>
      <c r="F67" s="15" t="n"/>
      <c r="G67" s="31" t="n"/>
      <c r="H67" s="15" t="n"/>
      <c r="I67" s="30" t="n"/>
      <c r="J67" s="15" t="n"/>
      <c r="K67" s="15" t="n"/>
      <c r="L67" s="31" t="n"/>
      <c r="M67" s="15" t="n"/>
      <c r="N67" s="15" t="n"/>
      <c r="O67" s="15" t="n"/>
      <c r="P67" s="30" t="n"/>
      <c r="Q67" s="22">
        <f>IF(OR(B67="",H67&lt;&gt;"Pendiente",D67=""),"",MAX(0,'Catálogos y parámetros'!$B$2-D67))</f>
        <v/>
      </c>
      <c r="R67" s="33">
        <f>IF(OR(B67="",G67="",L67=""),"",G67-L67)</f>
        <v/>
      </c>
      <c r="S67" s="24">
        <f>IF(OR(B67="",G67="",L67=""),"",IFERROR(L67/G67,""))</f>
        <v/>
      </c>
      <c r="T67" s="7">
        <f>IF(B67="","",IF(OR(A67="",D67="",E67="",G67="",H67="",O67="",P67=""),"Faltan datos requeridos",IF(COUNTIFS($B$2:$B$111,B67,$C$2:$C$111,C67)&gt;1,"Folio y versión duplicados",IF(H67="Pendiente",IF(OR(I67&lt;&gt;"",J67&lt;&gt;"",K67&lt;&gt;"",L67&lt;&gt;""),"Pendiente con datos de decisión",IF(Q67&gt;'Catálogos y parámetros'!$B$3,"Pendiente vencida","")),IF(OR(I67="",J67=""),"Falta fecha o canal",IF(OR(I67&lt;D67,I67&gt;'Catálogos y parámetros'!$B$2),"Fecha de decisión inválida",IF(OR(H67="Aprobada total",H67="Aprobada parcial"),IF(OR(K67="",L67="",L67&lt;=0,L67&gt;G67,AND(H67="Aprobada parcial",L67&gt;=G67)),"Revisar alcance o importe",IF(AND(H67="Aprobada total",ABS(L67-G67)&gt;'Catálogos y parámetros'!$B$4),"Total no coincide","")),IF(L67&lt;&gt;"","Borrar importe aprobado",""))))))))</f>
        <v/>
      </c>
    </row>
    <row r="68" ht="25" customHeight="1">
      <c r="A68" s="15" t="n"/>
      <c r="B68" s="15" t="n"/>
      <c r="C68" s="16" t="n"/>
      <c r="D68" s="30" t="n"/>
      <c r="E68" s="15" t="n"/>
      <c r="F68" s="15" t="n"/>
      <c r="G68" s="31" t="n"/>
      <c r="H68" s="15" t="n"/>
      <c r="I68" s="30" t="n"/>
      <c r="J68" s="15" t="n"/>
      <c r="K68" s="15" t="n"/>
      <c r="L68" s="31" t="n"/>
      <c r="M68" s="15" t="n"/>
      <c r="N68" s="15" t="n"/>
      <c r="O68" s="15" t="n"/>
      <c r="P68" s="30" t="n"/>
      <c r="Q68" s="19">
        <f>IF(OR(B68="",H68&lt;&gt;"Pendiente",D68=""),"",MAX(0,'Catálogos y parámetros'!$B$2-D68))</f>
        <v/>
      </c>
      <c r="R68" s="32">
        <f>IF(OR(B68="",G68="",L68=""),"",G68-L68)</f>
        <v/>
      </c>
      <c r="S68" s="21">
        <f>IF(OR(B68="",G68="",L68=""),"",IFERROR(L68/G68,""))</f>
        <v/>
      </c>
      <c r="T68" s="4">
        <f>IF(B68="","",IF(OR(A68="",D68="",E68="",G68="",H68="",O68="",P68=""),"Faltan datos requeridos",IF(COUNTIFS($B$2:$B$111,B68,$C$2:$C$111,C68)&gt;1,"Folio y versión duplicados",IF(H68="Pendiente",IF(OR(I68&lt;&gt;"",J68&lt;&gt;"",K68&lt;&gt;"",L68&lt;&gt;""),"Pendiente con datos de decisión",IF(Q68&gt;'Catálogos y parámetros'!$B$3,"Pendiente vencida","")),IF(OR(I68="",J68=""),"Falta fecha o canal",IF(OR(I68&lt;D68,I68&gt;'Catálogos y parámetros'!$B$2),"Fecha de decisión inválida",IF(OR(H68="Aprobada total",H68="Aprobada parcial"),IF(OR(K68="",L68="",L68&lt;=0,L68&gt;G68,AND(H68="Aprobada parcial",L68&gt;=G68)),"Revisar alcance o importe",IF(AND(H68="Aprobada total",ABS(L68-G68)&gt;'Catálogos y parámetros'!$B$4),"Total no coincide","")),IF(L68&lt;&gt;"","Borrar importe aprobado",""))))))))</f>
        <v/>
      </c>
    </row>
    <row r="69" ht="25" customHeight="1">
      <c r="A69" s="15" t="n"/>
      <c r="B69" s="15" t="n"/>
      <c r="C69" s="16" t="n"/>
      <c r="D69" s="30" t="n"/>
      <c r="E69" s="15" t="n"/>
      <c r="F69" s="15" t="n"/>
      <c r="G69" s="31" t="n"/>
      <c r="H69" s="15" t="n"/>
      <c r="I69" s="30" t="n"/>
      <c r="J69" s="15" t="n"/>
      <c r="K69" s="15" t="n"/>
      <c r="L69" s="31" t="n"/>
      <c r="M69" s="15" t="n"/>
      <c r="N69" s="15" t="n"/>
      <c r="O69" s="15" t="n"/>
      <c r="P69" s="30" t="n"/>
      <c r="Q69" s="22">
        <f>IF(OR(B69="",H69&lt;&gt;"Pendiente",D69=""),"",MAX(0,'Catálogos y parámetros'!$B$2-D69))</f>
        <v/>
      </c>
      <c r="R69" s="33">
        <f>IF(OR(B69="",G69="",L69=""),"",G69-L69)</f>
        <v/>
      </c>
      <c r="S69" s="24">
        <f>IF(OR(B69="",G69="",L69=""),"",IFERROR(L69/G69,""))</f>
        <v/>
      </c>
      <c r="T69" s="7">
        <f>IF(B69="","",IF(OR(A69="",D69="",E69="",G69="",H69="",O69="",P69=""),"Faltan datos requeridos",IF(COUNTIFS($B$2:$B$111,B69,$C$2:$C$111,C69)&gt;1,"Folio y versión duplicados",IF(H69="Pendiente",IF(OR(I69&lt;&gt;"",J69&lt;&gt;"",K69&lt;&gt;"",L69&lt;&gt;""),"Pendiente con datos de decisión",IF(Q69&gt;'Catálogos y parámetros'!$B$3,"Pendiente vencida","")),IF(OR(I69="",J69=""),"Falta fecha o canal",IF(OR(I69&lt;D69,I69&gt;'Catálogos y parámetros'!$B$2),"Fecha de decisión inválida",IF(OR(H69="Aprobada total",H69="Aprobada parcial"),IF(OR(K69="",L69="",L69&lt;=0,L69&gt;G69,AND(H69="Aprobada parcial",L69&gt;=G69)),"Revisar alcance o importe",IF(AND(H69="Aprobada total",ABS(L69-G69)&gt;'Catálogos y parámetros'!$B$4),"Total no coincide","")),IF(L69&lt;&gt;"","Borrar importe aprobado",""))))))))</f>
        <v/>
      </c>
    </row>
    <row r="70" ht="25" customHeight="1">
      <c r="A70" s="15" t="n"/>
      <c r="B70" s="15" t="n"/>
      <c r="C70" s="16" t="n"/>
      <c r="D70" s="30" t="n"/>
      <c r="E70" s="15" t="n"/>
      <c r="F70" s="15" t="n"/>
      <c r="G70" s="31" t="n"/>
      <c r="H70" s="15" t="n"/>
      <c r="I70" s="30" t="n"/>
      <c r="J70" s="15" t="n"/>
      <c r="K70" s="15" t="n"/>
      <c r="L70" s="31" t="n"/>
      <c r="M70" s="15" t="n"/>
      <c r="N70" s="15" t="n"/>
      <c r="O70" s="15" t="n"/>
      <c r="P70" s="30" t="n"/>
      <c r="Q70" s="19">
        <f>IF(OR(B70="",H70&lt;&gt;"Pendiente",D70=""),"",MAX(0,'Catálogos y parámetros'!$B$2-D70))</f>
        <v/>
      </c>
      <c r="R70" s="32">
        <f>IF(OR(B70="",G70="",L70=""),"",G70-L70)</f>
        <v/>
      </c>
      <c r="S70" s="21">
        <f>IF(OR(B70="",G70="",L70=""),"",IFERROR(L70/G70,""))</f>
        <v/>
      </c>
      <c r="T70" s="4">
        <f>IF(B70="","",IF(OR(A70="",D70="",E70="",G70="",H70="",O70="",P70=""),"Faltan datos requeridos",IF(COUNTIFS($B$2:$B$111,B70,$C$2:$C$111,C70)&gt;1,"Folio y versión duplicados",IF(H70="Pendiente",IF(OR(I70&lt;&gt;"",J70&lt;&gt;"",K70&lt;&gt;"",L70&lt;&gt;""),"Pendiente con datos de decisión",IF(Q70&gt;'Catálogos y parámetros'!$B$3,"Pendiente vencida","")),IF(OR(I70="",J70=""),"Falta fecha o canal",IF(OR(I70&lt;D70,I70&gt;'Catálogos y parámetros'!$B$2),"Fecha de decisión inválida",IF(OR(H70="Aprobada total",H70="Aprobada parcial"),IF(OR(K70="",L70="",L70&lt;=0,L70&gt;G70,AND(H70="Aprobada parcial",L70&gt;=G70)),"Revisar alcance o importe",IF(AND(H70="Aprobada total",ABS(L70-G70)&gt;'Catálogos y parámetros'!$B$4),"Total no coincide","")),IF(L70&lt;&gt;"","Borrar importe aprobado",""))))))))</f>
        <v/>
      </c>
    </row>
    <row r="71" ht="25" customHeight="1">
      <c r="A71" s="15" t="n"/>
      <c r="B71" s="15" t="n"/>
      <c r="C71" s="16" t="n"/>
      <c r="D71" s="30" t="n"/>
      <c r="E71" s="15" t="n"/>
      <c r="F71" s="15" t="n"/>
      <c r="G71" s="31" t="n"/>
      <c r="H71" s="15" t="n"/>
      <c r="I71" s="30" t="n"/>
      <c r="J71" s="15" t="n"/>
      <c r="K71" s="15" t="n"/>
      <c r="L71" s="31" t="n"/>
      <c r="M71" s="15" t="n"/>
      <c r="N71" s="15" t="n"/>
      <c r="O71" s="15" t="n"/>
      <c r="P71" s="30" t="n"/>
      <c r="Q71" s="22">
        <f>IF(OR(B71="",H71&lt;&gt;"Pendiente",D71=""),"",MAX(0,'Catálogos y parámetros'!$B$2-D71))</f>
        <v/>
      </c>
      <c r="R71" s="33">
        <f>IF(OR(B71="",G71="",L71=""),"",G71-L71)</f>
        <v/>
      </c>
      <c r="S71" s="24">
        <f>IF(OR(B71="",G71="",L71=""),"",IFERROR(L71/G71,""))</f>
        <v/>
      </c>
      <c r="T71" s="7">
        <f>IF(B71="","",IF(OR(A71="",D71="",E71="",G71="",H71="",O71="",P71=""),"Faltan datos requeridos",IF(COUNTIFS($B$2:$B$111,B71,$C$2:$C$111,C71)&gt;1,"Folio y versión duplicados",IF(H71="Pendiente",IF(OR(I71&lt;&gt;"",J71&lt;&gt;"",K71&lt;&gt;"",L71&lt;&gt;""),"Pendiente con datos de decisión",IF(Q71&gt;'Catálogos y parámetros'!$B$3,"Pendiente vencida","")),IF(OR(I71="",J71=""),"Falta fecha o canal",IF(OR(I71&lt;D71,I71&gt;'Catálogos y parámetros'!$B$2),"Fecha de decisión inválida",IF(OR(H71="Aprobada total",H71="Aprobada parcial"),IF(OR(K71="",L71="",L71&lt;=0,L71&gt;G71,AND(H71="Aprobada parcial",L71&gt;=G71)),"Revisar alcance o importe",IF(AND(H71="Aprobada total",ABS(L71-G71)&gt;'Catálogos y parámetros'!$B$4),"Total no coincide","")),IF(L71&lt;&gt;"","Borrar importe aprobado",""))))))))</f>
        <v/>
      </c>
    </row>
    <row r="72" ht="25" customHeight="1">
      <c r="A72" s="15" t="n"/>
      <c r="B72" s="15" t="n"/>
      <c r="C72" s="16" t="n"/>
      <c r="D72" s="30" t="n"/>
      <c r="E72" s="15" t="n"/>
      <c r="F72" s="15" t="n"/>
      <c r="G72" s="31" t="n"/>
      <c r="H72" s="15" t="n"/>
      <c r="I72" s="30" t="n"/>
      <c r="J72" s="15" t="n"/>
      <c r="K72" s="15" t="n"/>
      <c r="L72" s="31" t="n"/>
      <c r="M72" s="15" t="n"/>
      <c r="N72" s="15" t="n"/>
      <c r="O72" s="15" t="n"/>
      <c r="P72" s="30" t="n"/>
      <c r="Q72" s="19">
        <f>IF(OR(B72="",H72&lt;&gt;"Pendiente",D72=""),"",MAX(0,'Catálogos y parámetros'!$B$2-D72))</f>
        <v/>
      </c>
      <c r="R72" s="32">
        <f>IF(OR(B72="",G72="",L72=""),"",G72-L72)</f>
        <v/>
      </c>
      <c r="S72" s="21">
        <f>IF(OR(B72="",G72="",L72=""),"",IFERROR(L72/G72,""))</f>
        <v/>
      </c>
      <c r="T72" s="4">
        <f>IF(B72="","",IF(OR(A72="",D72="",E72="",G72="",H72="",O72="",P72=""),"Faltan datos requeridos",IF(COUNTIFS($B$2:$B$111,B72,$C$2:$C$111,C72)&gt;1,"Folio y versión duplicados",IF(H72="Pendiente",IF(OR(I72&lt;&gt;"",J72&lt;&gt;"",K72&lt;&gt;"",L72&lt;&gt;""),"Pendiente con datos de decisión",IF(Q72&gt;'Catálogos y parámetros'!$B$3,"Pendiente vencida","")),IF(OR(I72="",J72=""),"Falta fecha o canal",IF(OR(I72&lt;D72,I72&gt;'Catálogos y parámetros'!$B$2),"Fecha de decisión inválida",IF(OR(H72="Aprobada total",H72="Aprobada parcial"),IF(OR(K72="",L72="",L72&lt;=0,L72&gt;G72,AND(H72="Aprobada parcial",L72&gt;=G72)),"Revisar alcance o importe",IF(AND(H72="Aprobada total",ABS(L72-G72)&gt;'Catálogos y parámetros'!$B$4),"Total no coincide","")),IF(L72&lt;&gt;"","Borrar importe aprobado",""))))))))</f>
        <v/>
      </c>
    </row>
    <row r="73" ht="25" customHeight="1">
      <c r="A73" s="15" t="n"/>
      <c r="B73" s="15" t="n"/>
      <c r="C73" s="16" t="n"/>
      <c r="D73" s="30" t="n"/>
      <c r="E73" s="15" t="n"/>
      <c r="F73" s="15" t="n"/>
      <c r="G73" s="31" t="n"/>
      <c r="H73" s="15" t="n"/>
      <c r="I73" s="30" t="n"/>
      <c r="J73" s="15" t="n"/>
      <c r="K73" s="15" t="n"/>
      <c r="L73" s="31" t="n"/>
      <c r="M73" s="15" t="n"/>
      <c r="N73" s="15" t="n"/>
      <c r="O73" s="15" t="n"/>
      <c r="P73" s="30" t="n"/>
      <c r="Q73" s="22">
        <f>IF(OR(B73="",H73&lt;&gt;"Pendiente",D73=""),"",MAX(0,'Catálogos y parámetros'!$B$2-D73))</f>
        <v/>
      </c>
      <c r="R73" s="33">
        <f>IF(OR(B73="",G73="",L73=""),"",G73-L73)</f>
        <v/>
      </c>
      <c r="S73" s="24">
        <f>IF(OR(B73="",G73="",L73=""),"",IFERROR(L73/G73,""))</f>
        <v/>
      </c>
      <c r="T73" s="7">
        <f>IF(B73="","",IF(OR(A73="",D73="",E73="",G73="",H73="",O73="",P73=""),"Faltan datos requeridos",IF(COUNTIFS($B$2:$B$111,B73,$C$2:$C$111,C73)&gt;1,"Folio y versión duplicados",IF(H73="Pendiente",IF(OR(I73&lt;&gt;"",J73&lt;&gt;"",K73&lt;&gt;"",L73&lt;&gt;""),"Pendiente con datos de decisión",IF(Q73&gt;'Catálogos y parámetros'!$B$3,"Pendiente vencida","")),IF(OR(I73="",J73=""),"Falta fecha o canal",IF(OR(I73&lt;D73,I73&gt;'Catálogos y parámetros'!$B$2),"Fecha de decisión inválida",IF(OR(H73="Aprobada total",H73="Aprobada parcial"),IF(OR(K73="",L73="",L73&lt;=0,L73&gt;G73,AND(H73="Aprobada parcial",L73&gt;=G73)),"Revisar alcance o importe",IF(AND(H73="Aprobada total",ABS(L73-G73)&gt;'Catálogos y parámetros'!$B$4),"Total no coincide","")),IF(L73&lt;&gt;"","Borrar importe aprobado",""))))))))</f>
        <v/>
      </c>
    </row>
    <row r="74" ht="25" customHeight="1">
      <c r="A74" s="15" t="n"/>
      <c r="B74" s="15" t="n"/>
      <c r="C74" s="16" t="n"/>
      <c r="D74" s="30" t="n"/>
      <c r="E74" s="15" t="n"/>
      <c r="F74" s="15" t="n"/>
      <c r="G74" s="31" t="n"/>
      <c r="H74" s="15" t="n"/>
      <c r="I74" s="30" t="n"/>
      <c r="J74" s="15" t="n"/>
      <c r="K74" s="15" t="n"/>
      <c r="L74" s="31" t="n"/>
      <c r="M74" s="15" t="n"/>
      <c r="N74" s="15" t="n"/>
      <c r="O74" s="15" t="n"/>
      <c r="P74" s="30" t="n"/>
      <c r="Q74" s="19">
        <f>IF(OR(B74="",H74&lt;&gt;"Pendiente",D74=""),"",MAX(0,'Catálogos y parámetros'!$B$2-D74))</f>
        <v/>
      </c>
      <c r="R74" s="32">
        <f>IF(OR(B74="",G74="",L74=""),"",G74-L74)</f>
        <v/>
      </c>
      <c r="S74" s="21">
        <f>IF(OR(B74="",G74="",L74=""),"",IFERROR(L74/G74,""))</f>
        <v/>
      </c>
      <c r="T74" s="4">
        <f>IF(B74="","",IF(OR(A74="",D74="",E74="",G74="",H74="",O74="",P74=""),"Faltan datos requeridos",IF(COUNTIFS($B$2:$B$111,B74,$C$2:$C$111,C74)&gt;1,"Folio y versión duplicados",IF(H74="Pendiente",IF(OR(I74&lt;&gt;"",J74&lt;&gt;"",K74&lt;&gt;"",L74&lt;&gt;""),"Pendiente con datos de decisión",IF(Q74&gt;'Catálogos y parámetros'!$B$3,"Pendiente vencida","")),IF(OR(I74="",J74=""),"Falta fecha o canal",IF(OR(I74&lt;D74,I74&gt;'Catálogos y parámetros'!$B$2),"Fecha de decisión inválida",IF(OR(H74="Aprobada total",H74="Aprobada parcial"),IF(OR(K74="",L74="",L74&lt;=0,L74&gt;G74,AND(H74="Aprobada parcial",L74&gt;=G74)),"Revisar alcance o importe",IF(AND(H74="Aprobada total",ABS(L74-G74)&gt;'Catálogos y parámetros'!$B$4),"Total no coincide","")),IF(L74&lt;&gt;"","Borrar importe aprobado",""))))))))</f>
        <v/>
      </c>
    </row>
    <row r="75" ht="25" customHeight="1">
      <c r="A75" s="15" t="n"/>
      <c r="B75" s="15" t="n"/>
      <c r="C75" s="16" t="n"/>
      <c r="D75" s="30" t="n"/>
      <c r="E75" s="15" t="n"/>
      <c r="F75" s="15" t="n"/>
      <c r="G75" s="31" t="n"/>
      <c r="H75" s="15" t="n"/>
      <c r="I75" s="30" t="n"/>
      <c r="J75" s="15" t="n"/>
      <c r="K75" s="15" t="n"/>
      <c r="L75" s="31" t="n"/>
      <c r="M75" s="15" t="n"/>
      <c r="N75" s="15" t="n"/>
      <c r="O75" s="15" t="n"/>
      <c r="P75" s="30" t="n"/>
      <c r="Q75" s="22">
        <f>IF(OR(B75="",H75&lt;&gt;"Pendiente",D75=""),"",MAX(0,'Catálogos y parámetros'!$B$2-D75))</f>
        <v/>
      </c>
      <c r="R75" s="33">
        <f>IF(OR(B75="",G75="",L75=""),"",G75-L75)</f>
        <v/>
      </c>
      <c r="S75" s="24">
        <f>IF(OR(B75="",G75="",L75=""),"",IFERROR(L75/G75,""))</f>
        <v/>
      </c>
      <c r="T75" s="7">
        <f>IF(B75="","",IF(OR(A75="",D75="",E75="",G75="",H75="",O75="",P75=""),"Faltan datos requeridos",IF(COUNTIFS($B$2:$B$111,B75,$C$2:$C$111,C75)&gt;1,"Folio y versión duplicados",IF(H75="Pendiente",IF(OR(I75&lt;&gt;"",J75&lt;&gt;"",K75&lt;&gt;"",L75&lt;&gt;""),"Pendiente con datos de decisión",IF(Q75&gt;'Catálogos y parámetros'!$B$3,"Pendiente vencida","")),IF(OR(I75="",J75=""),"Falta fecha o canal",IF(OR(I75&lt;D75,I75&gt;'Catálogos y parámetros'!$B$2),"Fecha de decisión inválida",IF(OR(H75="Aprobada total",H75="Aprobada parcial"),IF(OR(K75="",L75="",L75&lt;=0,L75&gt;G75,AND(H75="Aprobada parcial",L75&gt;=G75)),"Revisar alcance o importe",IF(AND(H75="Aprobada total",ABS(L75-G75)&gt;'Catálogos y parámetros'!$B$4),"Total no coincide","")),IF(L75&lt;&gt;"","Borrar importe aprobado",""))))))))</f>
        <v/>
      </c>
    </row>
    <row r="76" ht="25" customHeight="1">
      <c r="A76" s="15" t="n"/>
      <c r="B76" s="15" t="n"/>
      <c r="C76" s="16" t="n"/>
      <c r="D76" s="30" t="n"/>
      <c r="E76" s="15" t="n"/>
      <c r="F76" s="15" t="n"/>
      <c r="G76" s="31" t="n"/>
      <c r="H76" s="15" t="n"/>
      <c r="I76" s="30" t="n"/>
      <c r="J76" s="15" t="n"/>
      <c r="K76" s="15" t="n"/>
      <c r="L76" s="31" t="n"/>
      <c r="M76" s="15" t="n"/>
      <c r="N76" s="15" t="n"/>
      <c r="O76" s="15" t="n"/>
      <c r="P76" s="30" t="n"/>
      <c r="Q76" s="19">
        <f>IF(OR(B76="",H76&lt;&gt;"Pendiente",D76=""),"",MAX(0,'Catálogos y parámetros'!$B$2-D76))</f>
        <v/>
      </c>
      <c r="R76" s="32">
        <f>IF(OR(B76="",G76="",L76=""),"",G76-L76)</f>
        <v/>
      </c>
      <c r="S76" s="21">
        <f>IF(OR(B76="",G76="",L76=""),"",IFERROR(L76/G76,""))</f>
        <v/>
      </c>
      <c r="T76" s="4">
        <f>IF(B76="","",IF(OR(A76="",D76="",E76="",G76="",H76="",O76="",P76=""),"Faltan datos requeridos",IF(COUNTIFS($B$2:$B$111,B76,$C$2:$C$111,C76)&gt;1,"Folio y versión duplicados",IF(H76="Pendiente",IF(OR(I76&lt;&gt;"",J76&lt;&gt;"",K76&lt;&gt;"",L76&lt;&gt;""),"Pendiente con datos de decisión",IF(Q76&gt;'Catálogos y parámetros'!$B$3,"Pendiente vencida","")),IF(OR(I76="",J76=""),"Falta fecha o canal",IF(OR(I76&lt;D76,I76&gt;'Catálogos y parámetros'!$B$2),"Fecha de decisión inválida",IF(OR(H76="Aprobada total",H76="Aprobada parcial"),IF(OR(K76="",L76="",L76&lt;=0,L76&gt;G76,AND(H76="Aprobada parcial",L76&gt;=G76)),"Revisar alcance o importe",IF(AND(H76="Aprobada total",ABS(L76-G76)&gt;'Catálogos y parámetros'!$B$4),"Total no coincide","")),IF(L76&lt;&gt;"","Borrar importe aprobado",""))))))))</f>
        <v/>
      </c>
    </row>
    <row r="77" ht="25" customHeight="1">
      <c r="A77" s="15" t="n"/>
      <c r="B77" s="15" t="n"/>
      <c r="C77" s="16" t="n"/>
      <c r="D77" s="30" t="n"/>
      <c r="E77" s="15" t="n"/>
      <c r="F77" s="15" t="n"/>
      <c r="G77" s="31" t="n"/>
      <c r="H77" s="15" t="n"/>
      <c r="I77" s="30" t="n"/>
      <c r="J77" s="15" t="n"/>
      <c r="K77" s="15" t="n"/>
      <c r="L77" s="31" t="n"/>
      <c r="M77" s="15" t="n"/>
      <c r="N77" s="15" t="n"/>
      <c r="O77" s="15" t="n"/>
      <c r="P77" s="30" t="n"/>
      <c r="Q77" s="22">
        <f>IF(OR(B77="",H77&lt;&gt;"Pendiente",D77=""),"",MAX(0,'Catálogos y parámetros'!$B$2-D77))</f>
        <v/>
      </c>
      <c r="R77" s="33">
        <f>IF(OR(B77="",G77="",L77=""),"",G77-L77)</f>
        <v/>
      </c>
      <c r="S77" s="24">
        <f>IF(OR(B77="",G77="",L77=""),"",IFERROR(L77/G77,""))</f>
        <v/>
      </c>
      <c r="T77" s="7">
        <f>IF(B77="","",IF(OR(A77="",D77="",E77="",G77="",H77="",O77="",P77=""),"Faltan datos requeridos",IF(COUNTIFS($B$2:$B$111,B77,$C$2:$C$111,C77)&gt;1,"Folio y versión duplicados",IF(H77="Pendiente",IF(OR(I77&lt;&gt;"",J77&lt;&gt;"",K77&lt;&gt;"",L77&lt;&gt;""),"Pendiente con datos de decisión",IF(Q77&gt;'Catálogos y parámetros'!$B$3,"Pendiente vencida","")),IF(OR(I77="",J77=""),"Falta fecha o canal",IF(OR(I77&lt;D77,I77&gt;'Catálogos y parámetros'!$B$2),"Fecha de decisión inválida",IF(OR(H77="Aprobada total",H77="Aprobada parcial"),IF(OR(K77="",L77="",L77&lt;=0,L77&gt;G77,AND(H77="Aprobada parcial",L77&gt;=G77)),"Revisar alcance o importe",IF(AND(H77="Aprobada total",ABS(L77-G77)&gt;'Catálogos y parámetros'!$B$4),"Total no coincide","")),IF(L77&lt;&gt;"","Borrar importe aprobado",""))))))))</f>
        <v/>
      </c>
    </row>
    <row r="78" ht="25" customHeight="1">
      <c r="A78" s="15" t="n"/>
      <c r="B78" s="15" t="n"/>
      <c r="C78" s="16" t="n"/>
      <c r="D78" s="30" t="n"/>
      <c r="E78" s="15" t="n"/>
      <c r="F78" s="15" t="n"/>
      <c r="G78" s="31" t="n"/>
      <c r="H78" s="15" t="n"/>
      <c r="I78" s="30" t="n"/>
      <c r="J78" s="15" t="n"/>
      <c r="K78" s="15" t="n"/>
      <c r="L78" s="31" t="n"/>
      <c r="M78" s="15" t="n"/>
      <c r="N78" s="15" t="n"/>
      <c r="O78" s="15" t="n"/>
      <c r="P78" s="30" t="n"/>
      <c r="Q78" s="19">
        <f>IF(OR(B78="",H78&lt;&gt;"Pendiente",D78=""),"",MAX(0,'Catálogos y parámetros'!$B$2-D78))</f>
        <v/>
      </c>
      <c r="R78" s="32">
        <f>IF(OR(B78="",G78="",L78=""),"",G78-L78)</f>
        <v/>
      </c>
      <c r="S78" s="21">
        <f>IF(OR(B78="",G78="",L78=""),"",IFERROR(L78/G78,""))</f>
        <v/>
      </c>
      <c r="T78" s="4">
        <f>IF(B78="","",IF(OR(A78="",D78="",E78="",G78="",H78="",O78="",P78=""),"Faltan datos requeridos",IF(COUNTIFS($B$2:$B$111,B78,$C$2:$C$111,C78)&gt;1,"Folio y versión duplicados",IF(H78="Pendiente",IF(OR(I78&lt;&gt;"",J78&lt;&gt;"",K78&lt;&gt;"",L78&lt;&gt;""),"Pendiente con datos de decisión",IF(Q78&gt;'Catálogos y parámetros'!$B$3,"Pendiente vencida","")),IF(OR(I78="",J78=""),"Falta fecha o canal",IF(OR(I78&lt;D78,I78&gt;'Catálogos y parámetros'!$B$2),"Fecha de decisión inválida",IF(OR(H78="Aprobada total",H78="Aprobada parcial"),IF(OR(K78="",L78="",L78&lt;=0,L78&gt;G78,AND(H78="Aprobada parcial",L78&gt;=G78)),"Revisar alcance o importe",IF(AND(H78="Aprobada total",ABS(L78-G78)&gt;'Catálogos y parámetros'!$B$4),"Total no coincide","")),IF(L78&lt;&gt;"","Borrar importe aprobado",""))))))))</f>
        <v/>
      </c>
    </row>
    <row r="79" ht="25" customHeight="1">
      <c r="A79" s="15" t="n"/>
      <c r="B79" s="15" t="n"/>
      <c r="C79" s="16" t="n"/>
      <c r="D79" s="30" t="n"/>
      <c r="E79" s="15" t="n"/>
      <c r="F79" s="15" t="n"/>
      <c r="G79" s="31" t="n"/>
      <c r="H79" s="15" t="n"/>
      <c r="I79" s="30" t="n"/>
      <c r="J79" s="15" t="n"/>
      <c r="K79" s="15" t="n"/>
      <c r="L79" s="31" t="n"/>
      <c r="M79" s="15" t="n"/>
      <c r="N79" s="15" t="n"/>
      <c r="O79" s="15" t="n"/>
      <c r="P79" s="30" t="n"/>
      <c r="Q79" s="22">
        <f>IF(OR(B79="",H79&lt;&gt;"Pendiente",D79=""),"",MAX(0,'Catálogos y parámetros'!$B$2-D79))</f>
        <v/>
      </c>
      <c r="R79" s="33">
        <f>IF(OR(B79="",G79="",L79=""),"",G79-L79)</f>
        <v/>
      </c>
      <c r="S79" s="24">
        <f>IF(OR(B79="",G79="",L79=""),"",IFERROR(L79/G79,""))</f>
        <v/>
      </c>
      <c r="T79" s="7">
        <f>IF(B79="","",IF(OR(A79="",D79="",E79="",G79="",H79="",O79="",P79=""),"Faltan datos requeridos",IF(COUNTIFS($B$2:$B$111,B79,$C$2:$C$111,C79)&gt;1,"Folio y versión duplicados",IF(H79="Pendiente",IF(OR(I79&lt;&gt;"",J79&lt;&gt;"",K79&lt;&gt;"",L79&lt;&gt;""),"Pendiente con datos de decisión",IF(Q79&gt;'Catálogos y parámetros'!$B$3,"Pendiente vencida","")),IF(OR(I79="",J79=""),"Falta fecha o canal",IF(OR(I79&lt;D79,I79&gt;'Catálogos y parámetros'!$B$2),"Fecha de decisión inválida",IF(OR(H79="Aprobada total",H79="Aprobada parcial"),IF(OR(K79="",L79="",L79&lt;=0,L79&gt;G79,AND(H79="Aprobada parcial",L79&gt;=G79)),"Revisar alcance o importe",IF(AND(H79="Aprobada total",ABS(L79-G79)&gt;'Catálogos y parámetros'!$B$4),"Total no coincide","")),IF(L79&lt;&gt;"","Borrar importe aprobado",""))))))))</f>
        <v/>
      </c>
    </row>
    <row r="80" ht="25" customHeight="1">
      <c r="A80" s="15" t="n"/>
      <c r="B80" s="15" t="n"/>
      <c r="C80" s="16" t="n"/>
      <c r="D80" s="30" t="n"/>
      <c r="E80" s="15" t="n"/>
      <c r="F80" s="15" t="n"/>
      <c r="G80" s="31" t="n"/>
      <c r="H80" s="15" t="n"/>
      <c r="I80" s="30" t="n"/>
      <c r="J80" s="15" t="n"/>
      <c r="K80" s="15" t="n"/>
      <c r="L80" s="31" t="n"/>
      <c r="M80" s="15" t="n"/>
      <c r="N80" s="15" t="n"/>
      <c r="O80" s="15" t="n"/>
      <c r="P80" s="30" t="n"/>
      <c r="Q80" s="19">
        <f>IF(OR(B80="",H80&lt;&gt;"Pendiente",D80=""),"",MAX(0,'Catálogos y parámetros'!$B$2-D80))</f>
        <v/>
      </c>
      <c r="R80" s="32">
        <f>IF(OR(B80="",G80="",L80=""),"",G80-L80)</f>
        <v/>
      </c>
      <c r="S80" s="21">
        <f>IF(OR(B80="",G80="",L80=""),"",IFERROR(L80/G80,""))</f>
        <v/>
      </c>
      <c r="T80" s="4">
        <f>IF(B80="","",IF(OR(A80="",D80="",E80="",G80="",H80="",O80="",P80=""),"Faltan datos requeridos",IF(COUNTIFS($B$2:$B$111,B80,$C$2:$C$111,C80)&gt;1,"Folio y versión duplicados",IF(H80="Pendiente",IF(OR(I80&lt;&gt;"",J80&lt;&gt;"",K80&lt;&gt;"",L80&lt;&gt;""),"Pendiente con datos de decisión",IF(Q80&gt;'Catálogos y parámetros'!$B$3,"Pendiente vencida","")),IF(OR(I80="",J80=""),"Falta fecha o canal",IF(OR(I80&lt;D80,I80&gt;'Catálogos y parámetros'!$B$2),"Fecha de decisión inválida",IF(OR(H80="Aprobada total",H80="Aprobada parcial"),IF(OR(K80="",L80="",L80&lt;=0,L80&gt;G80,AND(H80="Aprobada parcial",L80&gt;=G80)),"Revisar alcance o importe",IF(AND(H80="Aprobada total",ABS(L80-G80)&gt;'Catálogos y parámetros'!$B$4),"Total no coincide","")),IF(L80&lt;&gt;"","Borrar importe aprobado",""))))))))</f>
        <v/>
      </c>
    </row>
    <row r="81" ht="25" customHeight="1">
      <c r="A81" s="15" t="n"/>
      <c r="B81" s="15" t="n"/>
      <c r="C81" s="16" t="n"/>
      <c r="D81" s="30" t="n"/>
      <c r="E81" s="15" t="n"/>
      <c r="F81" s="15" t="n"/>
      <c r="G81" s="31" t="n"/>
      <c r="H81" s="15" t="n"/>
      <c r="I81" s="30" t="n"/>
      <c r="J81" s="15" t="n"/>
      <c r="K81" s="15" t="n"/>
      <c r="L81" s="31" t="n"/>
      <c r="M81" s="15" t="n"/>
      <c r="N81" s="15" t="n"/>
      <c r="O81" s="15" t="n"/>
      <c r="P81" s="30" t="n"/>
      <c r="Q81" s="22">
        <f>IF(OR(B81="",H81&lt;&gt;"Pendiente",D81=""),"",MAX(0,'Catálogos y parámetros'!$B$2-D81))</f>
        <v/>
      </c>
      <c r="R81" s="33">
        <f>IF(OR(B81="",G81="",L81=""),"",G81-L81)</f>
        <v/>
      </c>
      <c r="S81" s="24">
        <f>IF(OR(B81="",G81="",L81=""),"",IFERROR(L81/G81,""))</f>
        <v/>
      </c>
      <c r="T81" s="7">
        <f>IF(B81="","",IF(OR(A81="",D81="",E81="",G81="",H81="",O81="",P81=""),"Faltan datos requeridos",IF(COUNTIFS($B$2:$B$111,B81,$C$2:$C$111,C81)&gt;1,"Folio y versión duplicados",IF(H81="Pendiente",IF(OR(I81&lt;&gt;"",J81&lt;&gt;"",K81&lt;&gt;"",L81&lt;&gt;""),"Pendiente con datos de decisión",IF(Q81&gt;'Catálogos y parámetros'!$B$3,"Pendiente vencida","")),IF(OR(I81="",J81=""),"Falta fecha o canal",IF(OR(I81&lt;D81,I81&gt;'Catálogos y parámetros'!$B$2),"Fecha de decisión inválida",IF(OR(H81="Aprobada total",H81="Aprobada parcial"),IF(OR(K81="",L81="",L81&lt;=0,L81&gt;G81,AND(H81="Aprobada parcial",L81&gt;=G81)),"Revisar alcance o importe",IF(AND(H81="Aprobada total",ABS(L81-G81)&gt;'Catálogos y parámetros'!$B$4),"Total no coincide","")),IF(L81&lt;&gt;"","Borrar importe aprobado",""))))))))</f>
        <v/>
      </c>
    </row>
    <row r="82" ht="25" customHeight="1">
      <c r="A82" s="15" t="n"/>
      <c r="B82" s="15" t="n"/>
      <c r="C82" s="16" t="n"/>
      <c r="D82" s="30" t="n"/>
      <c r="E82" s="15" t="n"/>
      <c r="F82" s="15" t="n"/>
      <c r="G82" s="31" t="n"/>
      <c r="H82" s="15" t="n"/>
      <c r="I82" s="30" t="n"/>
      <c r="J82" s="15" t="n"/>
      <c r="K82" s="15" t="n"/>
      <c r="L82" s="31" t="n"/>
      <c r="M82" s="15" t="n"/>
      <c r="N82" s="15" t="n"/>
      <c r="O82" s="15" t="n"/>
      <c r="P82" s="30" t="n"/>
      <c r="Q82" s="19">
        <f>IF(OR(B82="",H82&lt;&gt;"Pendiente",D82=""),"",MAX(0,'Catálogos y parámetros'!$B$2-D82))</f>
        <v/>
      </c>
      <c r="R82" s="32">
        <f>IF(OR(B82="",G82="",L82=""),"",G82-L82)</f>
        <v/>
      </c>
      <c r="S82" s="21">
        <f>IF(OR(B82="",G82="",L82=""),"",IFERROR(L82/G82,""))</f>
        <v/>
      </c>
      <c r="T82" s="4">
        <f>IF(B82="","",IF(OR(A82="",D82="",E82="",G82="",H82="",O82="",P82=""),"Faltan datos requeridos",IF(COUNTIFS($B$2:$B$111,B82,$C$2:$C$111,C82)&gt;1,"Folio y versión duplicados",IF(H82="Pendiente",IF(OR(I82&lt;&gt;"",J82&lt;&gt;"",K82&lt;&gt;"",L82&lt;&gt;""),"Pendiente con datos de decisión",IF(Q82&gt;'Catálogos y parámetros'!$B$3,"Pendiente vencida","")),IF(OR(I82="",J82=""),"Falta fecha o canal",IF(OR(I82&lt;D82,I82&gt;'Catálogos y parámetros'!$B$2),"Fecha de decisión inválida",IF(OR(H82="Aprobada total",H82="Aprobada parcial"),IF(OR(K82="",L82="",L82&lt;=0,L82&gt;G82,AND(H82="Aprobada parcial",L82&gt;=G82)),"Revisar alcance o importe",IF(AND(H82="Aprobada total",ABS(L82-G82)&gt;'Catálogos y parámetros'!$B$4),"Total no coincide","")),IF(L82&lt;&gt;"","Borrar importe aprobado",""))))))))</f>
        <v/>
      </c>
    </row>
    <row r="83" ht="25" customHeight="1">
      <c r="A83" s="15" t="n"/>
      <c r="B83" s="15" t="n"/>
      <c r="C83" s="16" t="n"/>
      <c r="D83" s="30" t="n"/>
      <c r="E83" s="15" t="n"/>
      <c r="F83" s="15" t="n"/>
      <c r="G83" s="31" t="n"/>
      <c r="H83" s="15" t="n"/>
      <c r="I83" s="30" t="n"/>
      <c r="J83" s="15" t="n"/>
      <c r="K83" s="15" t="n"/>
      <c r="L83" s="31" t="n"/>
      <c r="M83" s="15" t="n"/>
      <c r="N83" s="15" t="n"/>
      <c r="O83" s="15" t="n"/>
      <c r="P83" s="30" t="n"/>
      <c r="Q83" s="22">
        <f>IF(OR(B83="",H83&lt;&gt;"Pendiente",D83=""),"",MAX(0,'Catálogos y parámetros'!$B$2-D83))</f>
        <v/>
      </c>
      <c r="R83" s="33">
        <f>IF(OR(B83="",G83="",L83=""),"",G83-L83)</f>
        <v/>
      </c>
      <c r="S83" s="24">
        <f>IF(OR(B83="",G83="",L83=""),"",IFERROR(L83/G83,""))</f>
        <v/>
      </c>
      <c r="T83" s="7">
        <f>IF(B83="","",IF(OR(A83="",D83="",E83="",G83="",H83="",O83="",P83=""),"Faltan datos requeridos",IF(COUNTIFS($B$2:$B$111,B83,$C$2:$C$111,C83)&gt;1,"Folio y versión duplicados",IF(H83="Pendiente",IF(OR(I83&lt;&gt;"",J83&lt;&gt;"",K83&lt;&gt;"",L83&lt;&gt;""),"Pendiente con datos de decisión",IF(Q83&gt;'Catálogos y parámetros'!$B$3,"Pendiente vencida","")),IF(OR(I83="",J83=""),"Falta fecha o canal",IF(OR(I83&lt;D83,I83&gt;'Catálogos y parámetros'!$B$2),"Fecha de decisión inválida",IF(OR(H83="Aprobada total",H83="Aprobada parcial"),IF(OR(K83="",L83="",L83&lt;=0,L83&gt;G83,AND(H83="Aprobada parcial",L83&gt;=G83)),"Revisar alcance o importe",IF(AND(H83="Aprobada total",ABS(L83-G83)&gt;'Catálogos y parámetros'!$B$4),"Total no coincide","")),IF(L83&lt;&gt;"","Borrar importe aprobado",""))))))))</f>
        <v/>
      </c>
    </row>
    <row r="84" ht="25" customHeight="1">
      <c r="A84" s="15" t="n"/>
      <c r="B84" s="15" t="n"/>
      <c r="C84" s="16" t="n"/>
      <c r="D84" s="30" t="n"/>
      <c r="E84" s="15" t="n"/>
      <c r="F84" s="15" t="n"/>
      <c r="G84" s="31" t="n"/>
      <c r="H84" s="15" t="n"/>
      <c r="I84" s="30" t="n"/>
      <c r="J84" s="15" t="n"/>
      <c r="K84" s="15" t="n"/>
      <c r="L84" s="31" t="n"/>
      <c r="M84" s="15" t="n"/>
      <c r="N84" s="15" t="n"/>
      <c r="O84" s="15" t="n"/>
      <c r="P84" s="30" t="n"/>
      <c r="Q84" s="19">
        <f>IF(OR(B84="",H84&lt;&gt;"Pendiente",D84=""),"",MAX(0,'Catálogos y parámetros'!$B$2-D84))</f>
        <v/>
      </c>
      <c r="R84" s="32">
        <f>IF(OR(B84="",G84="",L84=""),"",G84-L84)</f>
        <v/>
      </c>
      <c r="S84" s="21">
        <f>IF(OR(B84="",G84="",L84=""),"",IFERROR(L84/G84,""))</f>
        <v/>
      </c>
      <c r="T84" s="4">
        <f>IF(B84="","",IF(OR(A84="",D84="",E84="",G84="",H84="",O84="",P84=""),"Faltan datos requeridos",IF(COUNTIFS($B$2:$B$111,B84,$C$2:$C$111,C84)&gt;1,"Folio y versión duplicados",IF(H84="Pendiente",IF(OR(I84&lt;&gt;"",J84&lt;&gt;"",K84&lt;&gt;"",L84&lt;&gt;""),"Pendiente con datos de decisión",IF(Q84&gt;'Catálogos y parámetros'!$B$3,"Pendiente vencida","")),IF(OR(I84="",J84=""),"Falta fecha o canal",IF(OR(I84&lt;D84,I84&gt;'Catálogos y parámetros'!$B$2),"Fecha de decisión inválida",IF(OR(H84="Aprobada total",H84="Aprobada parcial"),IF(OR(K84="",L84="",L84&lt;=0,L84&gt;G84,AND(H84="Aprobada parcial",L84&gt;=G84)),"Revisar alcance o importe",IF(AND(H84="Aprobada total",ABS(L84-G84)&gt;'Catálogos y parámetros'!$B$4),"Total no coincide","")),IF(L84&lt;&gt;"","Borrar importe aprobado",""))))))))</f>
        <v/>
      </c>
    </row>
    <row r="85" ht="25" customHeight="1">
      <c r="A85" s="15" t="n"/>
      <c r="B85" s="15" t="n"/>
      <c r="C85" s="16" t="n"/>
      <c r="D85" s="30" t="n"/>
      <c r="E85" s="15" t="n"/>
      <c r="F85" s="15" t="n"/>
      <c r="G85" s="31" t="n"/>
      <c r="H85" s="15" t="n"/>
      <c r="I85" s="30" t="n"/>
      <c r="J85" s="15" t="n"/>
      <c r="K85" s="15" t="n"/>
      <c r="L85" s="31" t="n"/>
      <c r="M85" s="15" t="n"/>
      <c r="N85" s="15" t="n"/>
      <c r="O85" s="15" t="n"/>
      <c r="P85" s="30" t="n"/>
      <c r="Q85" s="22">
        <f>IF(OR(B85="",H85&lt;&gt;"Pendiente",D85=""),"",MAX(0,'Catálogos y parámetros'!$B$2-D85))</f>
        <v/>
      </c>
      <c r="R85" s="33">
        <f>IF(OR(B85="",G85="",L85=""),"",G85-L85)</f>
        <v/>
      </c>
      <c r="S85" s="24">
        <f>IF(OR(B85="",G85="",L85=""),"",IFERROR(L85/G85,""))</f>
        <v/>
      </c>
      <c r="T85" s="7">
        <f>IF(B85="","",IF(OR(A85="",D85="",E85="",G85="",H85="",O85="",P85=""),"Faltan datos requeridos",IF(COUNTIFS($B$2:$B$111,B85,$C$2:$C$111,C85)&gt;1,"Folio y versión duplicados",IF(H85="Pendiente",IF(OR(I85&lt;&gt;"",J85&lt;&gt;"",K85&lt;&gt;"",L85&lt;&gt;""),"Pendiente con datos de decisión",IF(Q85&gt;'Catálogos y parámetros'!$B$3,"Pendiente vencida","")),IF(OR(I85="",J85=""),"Falta fecha o canal",IF(OR(I85&lt;D85,I85&gt;'Catálogos y parámetros'!$B$2),"Fecha de decisión inválida",IF(OR(H85="Aprobada total",H85="Aprobada parcial"),IF(OR(K85="",L85="",L85&lt;=0,L85&gt;G85,AND(H85="Aprobada parcial",L85&gt;=G85)),"Revisar alcance o importe",IF(AND(H85="Aprobada total",ABS(L85-G85)&gt;'Catálogos y parámetros'!$B$4),"Total no coincide","")),IF(L85&lt;&gt;"","Borrar importe aprobado",""))))))))</f>
        <v/>
      </c>
    </row>
    <row r="86" ht="25" customHeight="1">
      <c r="A86" s="15" t="n"/>
      <c r="B86" s="15" t="n"/>
      <c r="C86" s="16" t="n"/>
      <c r="D86" s="30" t="n"/>
      <c r="E86" s="15" t="n"/>
      <c r="F86" s="15" t="n"/>
      <c r="G86" s="31" t="n"/>
      <c r="H86" s="15" t="n"/>
      <c r="I86" s="30" t="n"/>
      <c r="J86" s="15" t="n"/>
      <c r="K86" s="15" t="n"/>
      <c r="L86" s="31" t="n"/>
      <c r="M86" s="15" t="n"/>
      <c r="N86" s="15" t="n"/>
      <c r="O86" s="15" t="n"/>
      <c r="P86" s="30" t="n"/>
      <c r="Q86" s="19">
        <f>IF(OR(B86="",H86&lt;&gt;"Pendiente",D86=""),"",MAX(0,'Catálogos y parámetros'!$B$2-D86))</f>
        <v/>
      </c>
      <c r="R86" s="32">
        <f>IF(OR(B86="",G86="",L86=""),"",G86-L86)</f>
        <v/>
      </c>
      <c r="S86" s="21">
        <f>IF(OR(B86="",G86="",L86=""),"",IFERROR(L86/G86,""))</f>
        <v/>
      </c>
      <c r="T86" s="4">
        <f>IF(B86="","",IF(OR(A86="",D86="",E86="",G86="",H86="",O86="",P86=""),"Faltan datos requeridos",IF(COUNTIFS($B$2:$B$111,B86,$C$2:$C$111,C86)&gt;1,"Folio y versión duplicados",IF(H86="Pendiente",IF(OR(I86&lt;&gt;"",J86&lt;&gt;"",K86&lt;&gt;"",L86&lt;&gt;""),"Pendiente con datos de decisión",IF(Q86&gt;'Catálogos y parámetros'!$B$3,"Pendiente vencida","")),IF(OR(I86="",J86=""),"Falta fecha o canal",IF(OR(I86&lt;D86,I86&gt;'Catálogos y parámetros'!$B$2),"Fecha de decisión inválida",IF(OR(H86="Aprobada total",H86="Aprobada parcial"),IF(OR(K86="",L86="",L86&lt;=0,L86&gt;G86,AND(H86="Aprobada parcial",L86&gt;=G86)),"Revisar alcance o importe",IF(AND(H86="Aprobada total",ABS(L86-G86)&gt;'Catálogos y parámetros'!$B$4),"Total no coincide","")),IF(L86&lt;&gt;"","Borrar importe aprobado",""))))))))</f>
        <v/>
      </c>
    </row>
    <row r="87" ht="25" customHeight="1">
      <c r="A87" s="15" t="n"/>
      <c r="B87" s="15" t="n"/>
      <c r="C87" s="16" t="n"/>
      <c r="D87" s="30" t="n"/>
      <c r="E87" s="15" t="n"/>
      <c r="F87" s="15" t="n"/>
      <c r="G87" s="31" t="n"/>
      <c r="H87" s="15" t="n"/>
      <c r="I87" s="30" t="n"/>
      <c r="J87" s="15" t="n"/>
      <c r="K87" s="15" t="n"/>
      <c r="L87" s="31" t="n"/>
      <c r="M87" s="15" t="n"/>
      <c r="N87" s="15" t="n"/>
      <c r="O87" s="15" t="n"/>
      <c r="P87" s="30" t="n"/>
      <c r="Q87" s="22">
        <f>IF(OR(B87="",H87&lt;&gt;"Pendiente",D87=""),"",MAX(0,'Catálogos y parámetros'!$B$2-D87))</f>
        <v/>
      </c>
      <c r="R87" s="33">
        <f>IF(OR(B87="",G87="",L87=""),"",G87-L87)</f>
        <v/>
      </c>
      <c r="S87" s="24">
        <f>IF(OR(B87="",G87="",L87=""),"",IFERROR(L87/G87,""))</f>
        <v/>
      </c>
      <c r="T87" s="7">
        <f>IF(B87="","",IF(OR(A87="",D87="",E87="",G87="",H87="",O87="",P87=""),"Faltan datos requeridos",IF(COUNTIFS($B$2:$B$111,B87,$C$2:$C$111,C87)&gt;1,"Folio y versión duplicados",IF(H87="Pendiente",IF(OR(I87&lt;&gt;"",J87&lt;&gt;"",K87&lt;&gt;"",L87&lt;&gt;""),"Pendiente con datos de decisión",IF(Q87&gt;'Catálogos y parámetros'!$B$3,"Pendiente vencida","")),IF(OR(I87="",J87=""),"Falta fecha o canal",IF(OR(I87&lt;D87,I87&gt;'Catálogos y parámetros'!$B$2),"Fecha de decisión inválida",IF(OR(H87="Aprobada total",H87="Aprobada parcial"),IF(OR(K87="",L87="",L87&lt;=0,L87&gt;G87,AND(H87="Aprobada parcial",L87&gt;=G87)),"Revisar alcance o importe",IF(AND(H87="Aprobada total",ABS(L87-G87)&gt;'Catálogos y parámetros'!$B$4),"Total no coincide","")),IF(L87&lt;&gt;"","Borrar importe aprobado",""))))))))</f>
        <v/>
      </c>
    </row>
    <row r="88" ht="25" customHeight="1">
      <c r="A88" s="15" t="n"/>
      <c r="B88" s="15" t="n"/>
      <c r="C88" s="16" t="n"/>
      <c r="D88" s="30" t="n"/>
      <c r="E88" s="15" t="n"/>
      <c r="F88" s="15" t="n"/>
      <c r="G88" s="31" t="n"/>
      <c r="H88" s="15" t="n"/>
      <c r="I88" s="30" t="n"/>
      <c r="J88" s="15" t="n"/>
      <c r="K88" s="15" t="n"/>
      <c r="L88" s="31" t="n"/>
      <c r="M88" s="15" t="n"/>
      <c r="N88" s="15" t="n"/>
      <c r="O88" s="15" t="n"/>
      <c r="P88" s="30" t="n"/>
      <c r="Q88" s="19">
        <f>IF(OR(B88="",H88&lt;&gt;"Pendiente",D88=""),"",MAX(0,'Catálogos y parámetros'!$B$2-D88))</f>
        <v/>
      </c>
      <c r="R88" s="32">
        <f>IF(OR(B88="",G88="",L88=""),"",G88-L88)</f>
        <v/>
      </c>
      <c r="S88" s="21">
        <f>IF(OR(B88="",G88="",L88=""),"",IFERROR(L88/G88,""))</f>
        <v/>
      </c>
      <c r="T88" s="4">
        <f>IF(B88="","",IF(OR(A88="",D88="",E88="",G88="",H88="",O88="",P88=""),"Faltan datos requeridos",IF(COUNTIFS($B$2:$B$111,B88,$C$2:$C$111,C88)&gt;1,"Folio y versión duplicados",IF(H88="Pendiente",IF(OR(I88&lt;&gt;"",J88&lt;&gt;"",K88&lt;&gt;"",L88&lt;&gt;""),"Pendiente con datos de decisión",IF(Q88&gt;'Catálogos y parámetros'!$B$3,"Pendiente vencida","")),IF(OR(I88="",J88=""),"Falta fecha o canal",IF(OR(I88&lt;D88,I88&gt;'Catálogos y parámetros'!$B$2),"Fecha de decisión inválida",IF(OR(H88="Aprobada total",H88="Aprobada parcial"),IF(OR(K88="",L88="",L88&lt;=0,L88&gt;G88,AND(H88="Aprobada parcial",L88&gt;=G88)),"Revisar alcance o importe",IF(AND(H88="Aprobada total",ABS(L88-G88)&gt;'Catálogos y parámetros'!$B$4),"Total no coincide","")),IF(L88&lt;&gt;"","Borrar importe aprobado",""))))))))</f>
        <v/>
      </c>
    </row>
    <row r="89" ht="25" customHeight="1">
      <c r="A89" s="15" t="n"/>
      <c r="B89" s="15" t="n"/>
      <c r="C89" s="16" t="n"/>
      <c r="D89" s="30" t="n"/>
      <c r="E89" s="15" t="n"/>
      <c r="F89" s="15" t="n"/>
      <c r="G89" s="31" t="n"/>
      <c r="H89" s="15" t="n"/>
      <c r="I89" s="30" t="n"/>
      <c r="J89" s="15" t="n"/>
      <c r="K89" s="15" t="n"/>
      <c r="L89" s="31" t="n"/>
      <c r="M89" s="15" t="n"/>
      <c r="N89" s="15" t="n"/>
      <c r="O89" s="15" t="n"/>
      <c r="P89" s="30" t="n"/>
      <c r="Q89" s="22">
        <f>IF(OR(B89="",H89&lt;&gt;"Pendiente",D89=""),"",MAX(0,'Catálogos y parámetros'!$B$2-D89))</f>
        <v/>
      </c>
      <c r="R89" s="33">
        <f>IF(OR(B89="",G89="",L89=""),"",G89-L89)</f>
        <v/>
      </c>
      <c r="S89" s="24">
        <f>IF(OR(B89="",G89="",L89=""),"",IFERROR(L89/G89,""))</f>
        <v/>
      </c>
      <c r="T89" s="7">
        <f>IF(B89="","",IF(OR(A89="",D89="",E89="",G89="",H89="",O89="",P89=""),"Faltan datos requeridos",IF(COUNTIFS($B$2:$B$111,B89,$C$2:$C$111,C89)&gt;1,"Folio y versión duplicados",IF(H89="Pendiente",IF(OR(I89&lt;&gt;"",J89&lt;&gt;"",K89&lt;&gt;"",L89&lt;&gt;""),"Pendiente con datos de decisión",IF(Q89&gt;'Catálogos y parámetros'!$B$3,"Pendiente vencida","")),IF(OR(I89="",J89=""),"Falta fecha o canal",IF(OR(I89&lt;D89,I89&gt;'Catálogos y parámetros'!$B$2),"Fecha de decisión inválida",IF(OR(H89="Aprobada total",H89="Aprobada parcial"),IF(OR(K89="",L89="",L89&lt;=0,L89&gt;G89,AND(H89="Aprobada parcial",L89&gt;=G89)),"Revisar alcance o importe",IF(AND(H89="Aprobada total",ABS(L89-G89)&gt;'Catálogos y parámetros'!$B$4),"Total no coincide","")),IF(L89&lt;&gt;"","Borrar importe aprobado",""))))))))</f>
        <v/>
      </c>
    </row>
    <row r="90" ht="25" customHeight="1">
      <c r="A90" s="15" t="n"/>
      <c r="B90" s="15" t="n"/>
      <c r="C90" s="16" t="n"/>
      <c r="D90" s="30" t="n"/>
      <c r="E90" s="15" t="n"/>
      <c r="F90" s="15" t="n"/>
      <c r="G90" s="31" t="n"/>
      <c r="H90" s="15" t="n"/>
      <c r="I90" s="30" t="n"/>
      <c r="J90" s="15" t="n"/>
      <c r="K90" s="15" t="n"/>
      <c r="L90" s="31" t="n"/>
      <c r="M90" s="15" t="n"/>
      <c r="N90" s="15" t="n"/>
      <c r="O90" s="15" t="n"/>
      <c r="P90" s="30" t="n"/>
      <c r="Q90" s="19">
        <f>IF(OR(B90="",H90&lt;&gt;"Pendiente",D90=""),"",MAX(0,'Catálogos y parámetros'!$B$2-D90))</f>
        <v/>
      </c>
      <c r="R90" s="32">
        <f>IF(OR(B90="",G90="",L90=""),"",G90-L90)</f>
        <v/>
      </c>
      <c r="S90" s="21">
        <f>IF(OR(B90="",G90="",L90=""),"",IFERROR(L90/G90,""))</f>
        <v/>
      </c>
      <c r="T90" s="4">
        <f>IF(B90="","",IF(OR(A90="",D90="",E90="",G90="",H90="",O90="",P90=""),"Faltan datos requeridos",IF(COUNTIFS($B$2:$B$111,B90,$C$2:$C$111,C90)&gt;1,"Folio y versión duplicados",IF(H90="Pendiente",IF(OR(I90&lt;&gt;"",J90&lt;&gt;"",K90&lt;&gt;"",L90&lt;&gt;""),"Pendiente con datos de decisión",IF(Q90&gt;'Catálogos y parámetros'!$B$3,"Pendiente vencida","")),IF(OR(I90="",J90=""),"Falta fecha o canal",IF(OR(I90&lt;D90,I90&gt;'Catálogos y parámetros'!$B$2),"Fecha de decisión inválida",IF(OR(H90="Aprobada total",H90="Aprobada parcial"),IF(OR(K90="",L90="",L90&lt;=0,L90&gt;G90,AND(H90="Aprobada parcial",L90&gt;=G90)),"Revisar alcance o importe",IF(AND(H90="Aprobada total",ABS(L90-G90)&gt;'Catálogos y parámetros'!$B$4),"Total no coincide","")),IF(L90&lt;&gt;"","Borrar importe aprobado",""))))))))</f>
        <v/>
      </c>
    </row>
    <row r="91" ht="25" customHeight="1">
      <c r="A91" s="15" t="n"/>
      <c r="B91" s="15" t="n"/>
      <c r="C91" s="16" t="n"/>
      <c r="D91" s="30" t="n"/>
      <c r="E91" s="15" t="n"/>
      <c r="F91" s="15" t="n"/>
      <c r="G91" s="31" t="n"/>
      <c r="H91" s="15" t="n"/>
      <c r="I91" s="30" t="n"/>
      <c r="J91" s="15" t="n"/>
      <c r="K91" s="15" t="n"/>
      <c r="L91" s="31" t="n"/>
      <c r="M91" s="15" t="n"/>
      <c r="N91" s="15" t="n"/>
      <c r="O91" s="15" t="n"/>
      <c r="P91" s="30" t="n"/>
      <c r="Q91" s="22">
        <f>IF(OR(B91="",H91&lt;&gt;"Pendiente",D91=""),"",MAX(0,'Catálogos y parámetros'!$B$2-D91))</f>
        <v/>
      </c>
      <c r="R91" s="33">
        <f>IF(OR(B91="",G91="",L91=""),"",G91-L91)</f>
        <v/>
      </c>
      <c r="S91" s="24">
        <f>IF(OR(B91="",G91="",L91=""),"",IFERROR(L91/G91,""))</f>
        <v/>
      </c>
      <c r="T91" s="7">
        <f>IF(B91="","",IF(OR(A91="",D91="",E91="",G91="",H91="",O91="",P91=""),"Faltan datos requeridos",IF(COUNTIFS($B$2:$B$111,B91,$C$2:$C$111,C91)&gt;1,"Folio y versión duplicados",IF(H91="Pendiente",IF(OR(I91&lt;&gt;"",J91&lt;&gt;"",K91&lt;&gt;"",L91&lt;&gt;""),"Pendiente con datos de decisión",IF(Q91&gt;'Catálogos y parámetros'!$B$3,"Pendiente vencida","")),IF(OR(I91="",J91=""),"Falta fecha o canal",IF(OR(I91&lt;D91,I91&gt;'Catálogos y parámetros'!$B$2),"Fecha de decisión inválida",IF(OR(H91="Aprobada total",H91="Aprobada parcial"),IF(OR(K91="",L91="",L91&lt;=0,L91&gt;G91,AND(H91="Aprobada parcial",L91&gt;=G91)),"Revisar alcance o importe",IF(AND(H91="Aprobada total",ABS(L91-G91)&gt;'Catálogos y parámetros'!$B$4),"Total no coincide","")),IF(L91&lt;&gt;"","Borrar importe aprobado",""))))))))</f>
        <v/>
      </c>
    </row>
    <row r="92" ht="25" customHeight="1">
      <c r="A92" s="15" t="n"/>
      <c r="B92" s="15" t="n"/>
      <c r="C92" s="16" t="n"/>
      <c r="D92" s="30" t="n"/>
      <c r="E92" s="15" t="n"/>
      <c r="F92" s="15" t="n"/>
      <c r="G92" s="31" t="n"/>
      <c r="H92" s="15" t="n"/>
      <c r="I92" s="30" t="n"/>
      <c r="J92" s="15" t="n"/>
      <c r="K92" s="15" t="n"/>
      <c r="L92" s="31" t="n"/>
      <c r="M92" s="15" t="n"/>
      <c r="N92" s="15" t="n"/>
      <c r="O92" s="15" t="n"/>
      <c r="P92" s="30" t="n"/>
      <c r="Q92" s="19">
        <f>IF(OR(B92="",H92&lt;&gt;"Pendiente",D92=""),"",MAX(0,'Catálogos y parámetros'!$B$2-D92))</f>
        <v/>
      </c>
      <c r="R92" s="32">
        <f>IF(OR(B92="",G92="",L92=""),"",G92-L92)</f>
        <v/>
      </c>
      <c r="S92" s="21">
        <f>IF(OR(B92="",G92="",L92=""),"",IFERROR(L92/G92,""))</f>
        <v/>
      </c>
      <c r="T92" s="4">
        <f>IF(B92="","",IF(OR(A92="",D92="",E92="",G92="",H92="",O92="",P92=""),"Faltan datos requeridos",IF(COUNTIFS($B$2:$B$111,B92,$C$2:$C$111,C92)&gt;1,"Folio y versión duplicados",IF(H92="Pendiente",IF(OR(I92&lt;&gt;"",J92&lt;&gt;"",K92&lt;&gt;"",L92&lt;&gt;""),"Pendiente con datos de decisión",IF(Q92&gt;'Catálogos y parámetros'!$B$3,"Pendiente vencida","")),IF(OR(I92="",J92=""),"Falta fecha o canal",IF(OR(I92&lt;D92,I92&gt;'Catálogos y parámetros'!$B$2),"Fecha de decisión inválida",IF(OR(H92="Aprobada total",H92="Aprobada parcial"),IF(OR(K92="",L92="",L92&lt;=0,L92&gt;G92,AND(H92="Aprobada parcial",L92&gt;=G92)),"Revisar alcance o importe",IF(AND(H92="Aprobada total",ABS(L92-G92)&gt;'Catálogos y parámetros'!$B$4),"Total no coincide","")),IF(L92&lt;&gt;"","Borrar importe aprobado",""))))))))</f>
        <v/>
      </c>
    </row>
    <row r="93" ht="25" customHeight="1">
      <c r="A93" s="15" t="n"/>
      <c r="B93" s="15" t="n"/>
      <c r="C93" s="16" t="n"/>
      <c r="D93" s="30" t="n"/>
      <c r="E93" s="15" t="n"/>
      <c r="F93" s="15" t="n"/>
      <c r="G93" s="31" t="n"/>
      <c r="H93" s="15" t="n"/>
      <c r="I93" s="30" t="n"/>
      <c r="J93" s="15" t="n"/>
      <c r="K93" s="15" t="n"/>
      <c r="L93" s="31" t="n"/>
      <c r="M93" s="15" t="n"/>
      <c r="N93" s="15" t="n"/>
      <c r="O93" s="15" t="n"/>
      <c r="P93" s="30" t="n"/>
      <c r="Q93" s="22">
        <f>IF(OR(B93="",H93&lt;&gt;"Pendiente",D93=""),"",MAX(0,'Catálogos y parámetros'!$B$2-D93))</f>
        <v/>
      </c>
      <c r="R93" s="33">
        <f>IF(OR(B93="",G93="",L93=""),"",G93-L93)</f>
        <v/>
      </c>
      <c r="S93" s="24">
        <f>IF(OR(B93="",G93="",L93=""),"",IFERROR(L93/G93,""))</f>
        <v/>
      </c>
      <c r="T93" s="7">
        <f>IF(B93="","",IF(OR(A93="",D93="",E93="",G93="",H93="",O93="",P93=""),"Faltan datos requeridos",IF(COUNTIFS($B$2:$B$111,B93,$C$2:$C$111,C93)&gt;1,"Folio y versión duplicados",IF(H93="Pendiente",IF(OR(I93&lt;&gt;"",J93&lt;&gt;"",K93&lt;&gt;"",L93&lt;&gt;""),"Pendiente con datos de decisión",IF(Q93&gt;'Catálogos y parámetros'!$B$3,"Pendiente vencida","")),IF(OR(I93="",J93=""),"Falta fecha o canal",IF(OR(I93&lt;D93,I93&gt;'Catálogos y parámetros'!$B$2),"Fecha de decisión inválida",IF(OR(H93="Aprobada total",H93="Aprobada parcial"),IF(OR(K93="",L93="",L93&lt;=0,L93&gt;G93,AND(H93="Aprobada parcial",L93&gt;=G93)),"Revisar alcance o importe",IF(AND(H93="Aprobada total",ABS(L93-G93)&gt;'Catálogos y parámetros'!$B$4),"Total no coincide","")),IF(L93&lt;&gt;"","Borrar importe aprobado",""))))))))</f>
        <v/>
      </c>
    </row>
    <row r="94" ht="25" customHeight="1">
      <c r="A94" s="15" t="n"/>
      <c r="B94" s="15" t="n"/>
      <c r="C94" s="16" t="n"/>
      <c r="D94" s="30" t="n"/>
      <c r="E94" s="15" t="n"/>
      <c r="F94" s="15" t="n"/>
      <c r="G94" s="31" t="n"/>
      <c r="H94" s="15" t="n"/>
      <c r="I94" s="30" t="n"/>
      <c r="J94" s="15" t="n"/>
      <c r="K94" s="15" t="n"/>
      <c r="L94" s="31" t="n"/>
      <c r="M94" s="15" t="n"/>
      <c r="N94" s="15" t="n"/>
      <c r="O94" s="15" t="n"/>
      <c r="P94" s="30" t="n"/>
      <c r="Q94" s="19">
        <f>IF(OR(B94="",H94&lt;&gt;"Pendiente",D94=""),"",MAX(0,'Catálogos y parámetros'!$B$2-D94))</f>
        <v/>
      </c>
      <c r="R94" s="32">
        <f>IF(OR(B94="",G94="",L94=""),"",G94-L94)</f>
        <v/>
      </c>
      <c r="S94" s="21">
        <f>IF(OR(B94="",G94="",L94=""),"",IFERROR(L94/G94,""))</f>
        <v/>
      </c>
      <c r="T94" s="4">
        <f>IF(B94="","",IF(OR(A94="",D94="",E94="",G94="",H94="",O94="",P94=""),"Faltan datos requeridos",IF(COUNTIFS($B$2:$B$111,B94,$C$2:$C$111,C94)&gt;1,"Folio y versión duplicados",IF(H94="Pendiente",IF(OR(I94&lt;&gt;"",J94&lt;&gt;"",K94&lt;&gt;"",L94&lt;&gt;""),"Pendiente con datos de decisión",IF(Q94&gt;'Catálogos y parámetros'!$B$3,"Pendiente vencida","")),IF(OR(I94="",J94=""),"Falta fecha o canal",IF(OR(I94&lt;D94,I94&gt;'Catálogos y parámetros'!$B$2),"Fecha de decisión inválida",IF(OR(H94="Aprobada total",H94="Aprobada parcial"),IF(OR(K94="",L94="",L94&lt;=0,L94&gt;G94,AND(H94="Aprobada parcial",L94&gt;=G94)),"Revisar alcance o importe",IF(AND(H94="Aprobada total",ABS(L94-G94)&gt;'Catálogos y parámetros'!$B$4),"Total no coincide","")),IF(L94&lt;&gt;"","Borrar importe aprobado",""))))))))</f>
        <v/>
      </c>
    </row>
    <row r="95" ht="25" customHeight="1">
      <c r="A95" s="15" t="n"/>
      <c r="B95" s="15" t="n"/>
      <c r="C95" s="16" t="n"/>
      <c r="D95" s="30" t="n"/>
      <c r="E95" s="15" t="n"/>
      <c r="F95" s="15" t="n"/>
      <c r="G95" s="31" t="n"/>
      <c r="H95" s="15" t="n"/>
      <c r="I95" s="30" t="n"/>
      <c r="J95" s="15" t="n"/>
      <c r="K95" s="15" t="n"/>
      <c r="L95" s="31" t="n"/>
      <c r="M95" s="15" t="n"/>
      <c r="N95" s="15" t="n"/>
      <c r="O95" s="15" t="n"/>
      <c r="P95" s="30" t="n"/>
      <c r="Q95" s="22">
        <f>IF(OR(B95="",H95&lt;&gt;"Pendiente",D95=""),"",MAX(0,'Catálogos y parámetros'!$B$2-D95))</f>
        <v/>
      </c>
      <c r="R95" s="33">
        <f>IF(OR(B95="",G95="",L95=""),"",G95-L95)</f>
        <v/>
      </c>
      <c r="S95" s="24">
        <f>IF(OR(B95="",G95="",L95=""),"",IFERROR(L95/G95,""))</f>
        <v/>
      </c>
      <c r="T95" s="7">
        <f>IF(B95="","",IF(OR(A95="",D95="",E95="",G95="",H95="",O95="",P95=""),"Faltan datos requeridos",IF(COUNTIFS($B$2:$B$111,B95,$C$2:$C$111,C95)&gt;1,"Folio y versión duplicados",IF(H95="Pendiente",IF(OR(I95&lt;&gt;"",J95&lt;&gt;"",K95&lt;&gt;"",L95&lt;&gt;""),"Pendiente con datos de decisión",IF(Q95&gt;'Catálogos y parámetros'!$B$3,"Pendiente vencida","")),IF(OR(I95="",J95=""),"Falta fecha o canal",IF(OR(I95&lt;D95,I95&gt;'Catálogos y parámetros'!$B$2),"Fecha de decisión inválida",IF(OR(H95="Aprobada total",H95="Aprobada parcial"),IF(OR(K95="",L95="",L95&lt;=0,L95&gt;G95,AND(H95="Aprobada parcial",L95&gt;=G95)),"Revisar alcance o importe",IF(AND(H95="Aprobada total",ABS(L95-G95)&gt;'Catálogos y parámetros'!$B$4),"Total no coincide","")),IF(L95&lt;&gt;"","Borrar importe aprobado",""))))))))</f>
        <v/>
      </c>
    </row>
    <row r="96" ht="25" customHeight="1">
      <c r="A96" s="15" t="n"/>
      <c r="B96" s="15" t="n"/>
      <c r="C96" s="16" t="n"/>
      <c r="D96" s="30" t="n"/>
      <c r="E96" s="15" t="n"/>
      <c r="F96" s="15" t="n"/>
      <c r="G96" s="31" t="n"/>
      <c r="H96" s="15" t="n"/>
      <c r="I96" s="30" t="n"/>
      <c r="J96" s="15" t="n"/>
      <c r="K96" s="15" t="n"/>
      <c r="L96" s="31" t="n"/>
      <c r="M96" s="15" t="n"/>
      <c r="N96" s="15" t="n"/>
      <c r="O96" s="15" t="n"/>
      <c r="P96" s="30" t="n"/>
      <c r="Q96" s="19">
        <f>IF(OR(B96="",H96&lt;&gt;"Pendiente",D96=""),"",MAX(0,'Catálogos y parámetros'!$B$2-D96))</f>
        <v/>
      </c>
      <c r="R96" s="32">
        <f>IF(OR(B96="",G96="",L96=""),"",G96-L96)</f>
        <v/>
      </c>
      <c r="S96" s="21">
        <f>IF(OR(B96="",G96="",L96=""),"",IFERROR(L96/G96,""))</f>
        <v/>
      </c>
      <c r="T96" s="4">
        <f>IF(B96="","",IF(OR(A96="",D96="",E96="",G96="",H96="",O96="",P96=""),"Faltan datos requeridos",IF(COUNTIFS($B$2:$B$111,B96,$C$2:$C$111,C96)&gt;1,"Folio y versión duplicados",IF(H96="Pendiente",IF(OR(I96&lt;&gt;"",J96&lt;&gt;"",K96&lt;&gt;"",L96&lt;&gt;""),"Pendiente con datos de decisión",IF(Q96&gt;'Catálogos y parámetros'!$B$3,"Pendiente vencida","")),IF(OR(I96="",J96=""),"Falta fecha o canal",IF(OR(I96&lt;D96,I96&gt;'Catálogos y parámetros'!$B$2),"Fecha de decisión inválida",IF(OR(H96="Aprobada total",H96="Aprobada parcial"),IF(OR(K96="",L96="",L96&lt;=0,L96&gt;G96,AND(H96="Aprobada parcial",L96&gt;=G96)),"Revisar alcance o importe",IF(AND(H96="Aprobada total",ABS(L96-G96)&gt;'Catálogos y parámetros'!$B$4),"Total no coincide","")),IF(L96&lt;&gt;"","Borrar importe aprobado",""))))))))</f>
        <v/>
      </c>
    </row>
    <row r="97" ht="25" customHeight="1">
      <c r="A97" s="15" t="n"/>
      <c r="B97" s="15" t="n"/>
      <c r="C97" s="16" t="n"/>
      <c r="D97" s="30" t="n"/>
      <c r="E97" s="15" t="n"/>
      <c r="F97" s="15" t="n"/>
      <c r="G97" s="31" t="n"/>
      <c r="H97" s="15" t="n"/>
      <c r="I97" s="30" t="n"/>
      <c r="J97" s="15" t="n"/>
      <c r="K97" s="15" t="n"/>
      <c r="L97" s="31" t="n"/>
      <c r="M97" s="15" t="n"/>
      <c r="N97" s="15" t="n"/>
      <c r="O97" s="15" t="n"/>
      <c r="P97" s="30" t="n"/>
      <c r="Q97" s="22">
        <f>IF(OR(B97="",H97&lt;&gt;"Pendiente",D97=""),"",MAX(0,'Catálogos y parámetros'!$B$2-D97))</f>
        <v/>
      </c>
      <c r="R97" s="33">
        <f>IF(OR(B97="",G97="",L97=""),"",G97-L97)</f>
        <v/>
      </c>
      <c r="S97" s="24">
        <f>IF(OR(B97="",G97="",L97=""),"",IFERROR(L97/G97,""))</f>
        <v/>
      </c>
      <c r="T97" s="7">
        <f>IF(B97="","",IF(OR(A97="",D97="",E97="",G97="",H97="",O97="",P97=""),"Faltan datos requeridos",IF(COUNTIFS($B$2:$B$111,B97,$C$2:$C$111,C97)&gt;1,"Folio y versión duplicados",IF(H97="Pendiente",IF(OR(I97&lt;&gt;"",J97&lt;&gt;"",K97&lt;&gt;"",L97&lt;&gt;""),"Pendiente con datos de decisión",IF(Q97&gt;'Catálogos y parámetros'!$B$3,"Pendiente vencida","")),IF(OR(I97="",J97=""),"Falta fecha o canal",IF(OR(I97&lt;D97,I97&gt;'Catálogos y parámetros'!$B$2),"Fecha de decisión inválida",IF(OR(H97="Aprobada total",H97="Aprobada parcial"),IF(OR(K97="",L97="",L97&lt;=0,L97&gt;G97,AND(H97="Aprobada parcial",L97&gt;=G97)),"Revisar alcance o importe",IF(AND(H97="Aprobada total",ABS(L97-G97)&gt;'Catálogos y parámetros'!$B$4),"Total no coincide","")),IF(L97&lt;&gt;"","Borrar importe aprobado",""))))))))</f>
        <v/>
      </c>
    </row>
    <row r="98" ht="25" customHeight="1">
      <c r="A98" s="15" t="n"/>
      <c r="B98" s="15" t="n"/>
      <c r="C98" s="16" t="n"/>
      <c r="D98" s="30" t="n"/>
      <c r="E98" s="15" t="n"/>
      <c r="F98" s="15" t="n"/>
      <c r="G98" s="31" t="n"/>
      <c r="H98" s="15" t="n"/>
      <c r="I98" s="30" t="n"/>
      <c r="J98" s="15" t="n"/>
      <c r="K98" s="15" t="n"/>
      <c r="L98" s="31" t="n"/>
      <c r="M98" s="15" t="n"/>
      <c r="N98" s="15" t="n"/>
      <c r="O98" s="15" t="n"/>
      <c r="P98" s="30" t="n"/>
      <c r="Q98" s="19">
        <f>IF(OR(B98="",H98&lt;&gt;"Pendiente",D98=""),"",MAX(0,'Catálogos y parámetros'!$B$2-D98))</f>
        <v/>
      </c>
      <c r="R98" s="32">
        <f>IF(OR(B98="",G98="",L98=""),"",G98-L98)</f>
        <v/>
      </c>
      <c r="S98" s="21">
        <f>IF(OR(B98="",G98="",L98=""),"",IFERROR(L98/G98,""))</f>
        <v/>
      </c>
      <c r="T98" s="4">
        <f>IF(B98="","",IF(OR(A98="",D98="",E98="",G98="",H98="",O98="",P98=""),"Faltan datos requeridos",IF(COUNTIFS($B$2:$B$111,B98,$C$2:$C$111,C98)&gt;1,"Folio y versión duplicados",IF(H98="Pendiente",IF(OR(I98&lt;&gt;"",J98&lt;&gt;"",K98&lt;&gt;"",L98&lt;&gt;""),"Pendiente con datos de decisión",IF(Q98&gt;'Catálogos y parámetros'!$B$3,"Pendiente vencida","")),IF(OR(I98="",J98=""),"Falta fecha o canal",IF(OR(I98&lt;D98,I98&gt;'Catálogos y parámetros'!$B$2),"Fecha de decisión inválida",IF(OR(H98="Aprobada total",H98="Aprobada parcial"),IF(OR(K98="",L98="",L98&lt;=0,L98&gt;G98,AND(H98="Aprobada parcial",L98&gt;=G98)),"Revisar alcance o importe",IF(AND(H98="Aprobada total",ABS(L98-G98)&gt;'Catálogos y parámetros'!$B$4),"Total no coincide","")),IF(L98&lt;&gt;"","Borrar importe aprobado",""))))))))</f>
        <v/>
      </c>
    </row>
    <row r="99" ht="25" customHeight="1">
      <c r="A99" s="15" t="n"/>
      <c r="B99" s="15" t="n"/>
      <c r="C99" s="16" t="n"/>
      <c r="D99" s="30" t="n"/>
      <c r="E99" s="15" t="n"/>
      <c r="F99" s="15" t="n"/>
      <c r="G99" s="31" t="n"/>
      <c r="H99" s="15" t="n"/>
      <c r="I99" s="30" t="n"/>
      <c r="J99" s="15" t="n"/>
      <c r="K99" s="15" t="n"/>
      <c r="L99" s="31" t="n"/>
      <c r="M99" s="15" t="n"/>
      <c r="N99" s="15" t="n"/>
      <c r="O99" s="15" t="n"/>
      <c r="P99" s="30" t="n"/>
      <c r="Q99" s="22">
        <f>IF(OR(B99="",H99&lt;&gt;"Pendiente",D99=""),"",MAX(0,'Catálogos y parámetros'!$B$2-D99))</f>
        <v/>
      </c>
      <c r="R99" s="33">
        <f>IF(OR(B99="",G99="",L99=""),"",G99-L99)</f>
        <v/>
      </c>
      <c r="S99" s="24">
        <f>IF(OR(B99="",G99="",L99=""),"",IFERROR(L99/G99,""))</f>
        <v/>
      </c>
      <c r="T99" s="7">
        <f>IF(B99="","",IF(OR(A99="",D99="",E99="",G99="",H99="",O99="",P99=""),"Faltan datos requeridos",IF(COUNTIFS($B$2:$B$111,B99,$C$2:$C$111,C99)&gt;1,"Folio y versión duplicados",IF(H99="Pendiente",IF(OR(I99&lt;&gt;"",J99&lt;&gt;"",K99&lt;&gt;"",L99&lt;&gt;""),"Pendiente con datos de decisión",IF(Q99&gt;'Catálogos y parámetros'!$B$3,"Pendiente vencida","")),IF(OR(I99="",J99=""),"Falta fecha o canal",IF(OR(I99&lt;D99,I99&gt;'Catálogos y parámetros'!$B$2),"Fecha de decisión inválida",IF(OR(H99="Aprobada total",H99="Aprobada parcial"),IF(OR(K99="",L99="",L99&lt;=0,L99&gt;G99,AND(H99="Aprobada parcial",L99&gt;=G99)),"Revisar alcance o importe",IF(AND(H99="Aprobada total",ABS(L99-G99)&gt;'Catálogos y parámetros'!$B$4),"Total no coincide","")),IF(L99&lt;&gt;"","Borrar importe aprobado",""))))))))</f>
        <v/>
      </c>
    </row>
    <row r="100" ht="25" customHeight="1">
      <c r="A100" s="15" t="n"/>
      <c r="B100" s="15" t="n"/>
      <c r="C100" s="16" t="n"/>
      <c r="D100" s="30" t="n"/>
      <c r="E100" s="15" t="n"/>
      <c r="F100" s="15" t="n"/>
      <c r="G100" s="31" t="n"/>
      <c r="H100" s="15" t="n"/>
      <c r="I100" s="30" t="n"/>
      <c r="J100" s="15" t="n"/>
      <c r="K100" s="15" t="n"/>
      <c r="L100" s="31" t="n"/>
      <c r="M100" s="15" t="n"/>
      <c r="N100" s="15" t="n"/>
      <c r="O100" s="15" t="n"/>
      <c r="P100" s="30" t="n"/>
      <c r="Q100" s="19">
        <f>IF(OR(B100="",H100&lt;&gt;"Pendiente",D100=""),"",MAX(0,'Catálogos y parámetros'!$B$2-D100))</f>
        <v/>
      </c>
      <c r="R100" s="32">
        <f>IF(OR(B100="",G100="",L100=""),"",G100-L100)</f>
        <v/>
      </c>
      <c r="S100" s="21">
        <f>IF(OR(B100="",G100="",L100=""),"",IFERROR(L100/G100,""))</f>
        <v/>
      </c>
      <c r="T100" s="4">
        <f>IF(B100="","",IF(OR(A100="",D100="",E100="",G100="",H100="",O100="",P100=""),"Faltan datos requeridos",IF(COUNTIFS($B$2:$B$111,B100,$C$2:$C$111,C100)&gt;1,"Folio y versión duplicados",IF(H100="Pendiente",IF(OR(I100&lt;&gt;"",J100&lt;&gt;"",K100&lt;&gt;"",L100&lt;&gt;""),"Pendiente con datos de decisión",IF(Q100&gt;'Catálogos y parámetros'!$B$3,"Pendiente vencida","")),IF(OR(I100="",J100=""),"Falta fecha o canal",IF(OR(I100&lt;D100,I100&gt;'Catálogos y parámetros'!$B$2),"Fecha de decisión inválida",IF(OR(H100="Aprobada total",H100="Aprobada parcial"),IF(OR(K100="",L100="",L100&lt;=0,L100&gt;G100,AND(H100="Aprobada parcial",L100&gt;=G100)),"Revisar alcance o importe",IF(AND(H100="Aprobada total",ABS(L100-G100)&gt;'Catálogos y parámetros'!$B$4),"Total no coincide","")),IF(L100&lt;&gt;"","Borrar importe aprobado",""))))))))</f>
        <v/>
      </c>
    </row>
    <row r="101" ht="25" customHeight="1">
      <c r="A101" s="15" t="n"/>
      <c r="B101" s="15" t="n"/>
      <c r="C101" s="16" t="n"/>
      <c r="D101" s="30" t="n"/>
      <c r="E101" s="15" t="n"/>
      <c r="F101" s="15" t="n"/>
      <c r="G101" s="31" t="n"/>
      <c r="H101" s="15" t="n"/>
      <c r="I101" s="30" t="n"/>
      <c r="J101" s="15" t="n"/>
      <c r="K101" s="15" t="n"/>
      <c r="L101" s="31" t="n"/>
      <c r="M101" s="15" t="n"/>
      <c r="N101" s="15" t="n"/>
      <c r="O101" s="15" t="n"/>
      <c r="P101" s="30" t="n"/>
      <c r="Q101" s="22">
        <f>IF(OR(B101="",H101&lt;&gt;"Pendiente",D101=""),"",MAX(0,'Catálogos y parámetros'!$B$2-D101))</f>
        <v/>
      </c>
      <c r="R101" s="33">
        <f>IF(OR(B101="",G101="",L101=""),"",G101-L101)</f>
        <v/>
      </c>
      <c r="S101" s="24">
        <f>IF(OR(B101="",G101="",L101=""),"",IFERROR(L101/G101,""))</f>
        <v/>
      </c>
      <c r="T101" s="7">
        <f>IF(B101="","",IF(OR(A101="",D101="",E101="",G101="",H101="",O101="",P101=""),"Faltan datos requeridos",IF(COUNTIFS($B$2:$B$111,B101,$C$2:$C$111,C101)&gt;1,"Folio y versión duplicados",IF(H101="Pendiente",IF(OR(I101&lt;&gt;"",J101&lt;&gt;"",K101&lt;&gt;"",L101&lt;&gt;""),"Pendiente con datos de decisión",IF(Q101&gt;'Catálogos y parámetros'!$B$3,"Pendiente vencida","")),IF(OR(I101="",J101=""),"Falta fecha o canal",IF(OR(I101&lt;D101,I101&gt;'Catálogos y parámetros'!$B$2),"Fecha de decisión inválida",IF(OR(H101="Aprobada total",H101="Aprobada parcial"),IF(OR(K101="",L101="",L101&lt;=0,L101&gt;G101,AND(H101="Aprobada parcial",L101&gt;=G101)),"Revisar alcance o importe",IF(AND(H101="Aprobada total",ABS(L101-G101)&gt;'Catálogos y parámetros'!$B$4),"Total no coincide","")),IF(L101&lt;&gt;"","Borrar importe aprobado",""))))))))</f>
        <v/>
      </c>
    </row>
    <row r="102" ht="25" customHeight="1">
      <c r="A102" s="15" t="n"/>
      <c r="B102" s="15" t="n"/>
      <c r="C102" s="16" t="n"/>
      <c r="D102" s="30" t="n"/>
      <c r="E102" s="15" t="n"/>
      <c r="F102" s="15" t="n"/>
      <c r="G102" s="31" t="n"/>
      <c r="H102" s="15" t="n"/>
      <c r="I102" s="30" t="n"/>
      <c r="J102" s="15" t="n"/>
      <c r="K102" s="15" t="n"/>
      <c r="L102" s="31" t="n"/>
      <c r="M102" s="15" t="n"/>
      <c r="N102" s="15" t="n"/>
      <c r="O102" s="15" t="n"/>
      <c r="P102" s="30" t="n"/>
      <c r="Q102" s="19">
        <f>IF(OR(B102="",H102&lt;&gt;"Pendiente",D102=""),"",MAX(0,'Catálogos y parámetros'!$B$2-D102))</f>
        <v/>
      </c>
      <c r="R102" s="32">
        <f>IF(OR(B102="",G102="",L102=""),"",G102-L102)</f>
        <v/>
      </c>
      <c r="S102" s="21">
        <f>IF(OR(B102="",G102="",L102=""),"",IFERROR(L102/G102,""))</f>
        <v/>
      </c>
      <c r="T102" s="4">
        <f>IF(B102="","",IF(OR(A102="",D102="",E102="",G102="",H102="",O102="",P102=""),"Faltan datos requeridos",IF(COUNTIFS($B$2:$B$111,B102,$C$2:$C$111,C102)&gt;1,"Folio y versión duplicados",IF(H102="Pendiente",IF(OR(I102&lt;&gt;"",J102&lt;&gt;"",K102&lt;&gt;"",L102&lt;&gt;""),"Pendiente con datos de decisión",IF(Q102&gt;'Catálogos y parámetros'!$B$3,"Pendiente vencida","")),IF(OR(I102="",J102=""),"Falta fecha o canal",IF(OR(I102&lt;D102,I102&gt;'Catálogos y parámetros'!$B$2),"Fecha de decisión inválida",IF(OR(H102="Aprobada total",H102="Aprobada parcial"),IF(OR(K102="",L102="",L102&lt;=0,L102&gt;G102,AND(H102="Aprobada parcial",L102&gt;=G102)),"Revisar alcance o importe",IF(AND(H102="Aprobada total",ABS(L102-G102)&gt;'Catálogos y parámetros'!$B$4),"Total no coincide","")),IF(L102&lt;&gt;"","Borrar importe aprobado",""))))))))</f>
        <v/>
      </c>
    </row>
    <row r="103" ht="25" customHeight="1">
      <c r="A103" s="15" t="n"/>
      <c r="B103" s="15" t="n"/>
      <c r="C103" s="16" t="n"/>
      <c r="D103" s="30" t="n"/>
      <c r="E103" s="15" t="n"/>
      <c r="F103" s="15" t="n"/>
      <c r="G103" s="31" t="n"/>
      <c r="H103" s="15" t="n"/>
      <c r="I103" s="30" t="n"/>
      <c r="J103" s="15" t="n"/>
      <c r="K103" s="15" t="n"/>
      <c r="L103" s="31" t="n"/>
      <c r="M103" s="15" t="n"/>
      <c r="N103" s="15" t="n"/>
      <c r="O103" s="15" t="n"/>
      <c r="P103" s="30" t="n"/>
      <c r="Q103" s="22">
        <f>IF(OR(B103="",H103&lt;&gt;"Pendiente",D103=""),"",MAX(0,'Catálogos y parámetros'!$B$2-D103))</f>
        <v/>
      </c>
      <c r="R103" s="33">
        <f>IF(OR(B103="",G103="",L103=""),"",G103-L103)</f>
        <v/>
      </c>
      <c r="S103" s="24">
        <f>IF(OR(B103="",G103="",L103=""),"",IFERROR(L103/G103,""))</f>
        <v/>
      </c>
      <c r="T103" s="7">
        <f>IF(B103="","",IF(OR(A103="",D103="",E103="",G103="",H103="",O103="",P103=""),"Faltan datos requeridos",IF(COUNTIFS($B$2:$B$111,B103,$C$2:$C$111,C103)&gt;1,"Folio y versión duplicados",IF(H103="Pendiente",IF(OR(I103&lt;&gt;"",J103&lt;&gt;"",K103&lt;&gt;"",L103&lt;&gt;""),"Pendiente con datos de decisión",IF(Q103&gt;'Catálogos y parámetros'!$B$3,"Pendiente vencida","")),IF(OR(I103="",J103=""),"Falta fecha o canal",IF(OR(I103&lt;D103,I103&gt;'Catálogos y parámetros'!$B$2),"Fecha de decisión inválida",IF(OR(H103="Aprobada total",H103="Aprobada parcial"),IF(OR(K103="",L103="",L103&lt;=0,L103&gt;G103,AND(H103="Aprobada parcial",L103&gt;=G103)),"Revisar alcance o importe",IF(AND(H103="Aprobada total",ABS(L103-G103)&gt;'Catálogos y parámetros'!$B$4),"Total no coincide","")),IF(L103&lt;&gt;"","Borrar importe aprobado",""))))))))</f>
        <v/>
      </c>
    </row>
    <row r="104" ht="25" customHeight="1">
      <c r="A104" s="15" t="n"/>
      <c r="B104" s="15" t="n"/>
      <c r="C104" s="16" t="n"/>
      <c r="D104" s="30" t="n"/>
      <c r="E104" s="15" t="n"/>
      <c r="F104" s="15" t="n"/>
      <c r="G104" s="31" t="n"/>
      <c r="H104" s="15" t="n"/>
      <c r="I104" s="30" t="n"/>
      <c r="J104" s="15" t="n"/>
      <c r="K104" s="15" t="n"/>
      <c r="L104" s="31" t="n"/>
      <c r="M104" s="15" t="n"/>
      <c r="N104" s="15" t="n"/>
      <c r="O104" s="15" t="n"/>
      <c r="P104" s="30" t="n"/>
      <c r="Q104" s="19">
        <f>IF(OR(B104="",H104&lt;&gt;"Pendiente",D104=""),"",MAX(0,'Catálogos y parámetros'!$B$2-D104))</f>
        <v/>
      </c>
      <c r="R104" s="32">
        <f>IF(OR(B104="",G104="",L104=""),"",G104-L104)</f>
        <v/>
      </c>
      <c r="S104" s="21">
        <f>IF(OR(B104="",G104="",L104=""),"",IFERROR(L104/G104,""))</f>
        <v/>
      </c>
      <c r="T104" s="4">
        <f>IF(B104="","",IF(OR(A104="",D104="",E104="",G104="",H104="",O104="",P104=""),"Faltan datos requeridos",IF(COUNTIFS($B$2:$B$111,B104,$C$2:$C$111,C104)&gt;1,"Folio y versión duplicados",IF(H104="Pendiente",IF(OR(I104&lt;&gt;"",J104&lt;&gt;"",K104&lt;&gt;"",L104&lt;&gt;""),"Pendiente con datos de decisión",IF(Q104&gt;'Catálogos y parámetros'!$B$3,"Pendiente vencida","")),IF(OR(I104="",J104=""),"Falta fecha o canal",IF(OR(I104&lt;D104,I104&gt;'Catálogos y parámetros'!$B$2),"Fecha de decisión inválida",IF(OR(H104="Aprobada total",H104="Aprobada parcial"),IF(OR(K104="",L104="",L104&lt;=0,L104&gt;G104,AND(H104="Aprobada parcial",L104&gt;=G104)),"Revisar alcance o importe",IF(AND(H104="Aprobada total",ABS(L104-G104)&gt;'Catálogos y parámetros'!$B$4),"Total no coincide","")),IF(L104&lt;&gt;"","Borrar importe aprobado",""))))))))</f>
        <v/>
      </c>
    </row>
    <row r="105" ht="25" customHeight="1">
      <c r="A105" s="15" t="n"/>
      <c r="B105" s="15" t="n"/>
      <c r="C105" s="16" t="n"/>
      <c r="D105" s="30" t="n"/>
      <c r="E105" s="15" t="n"/>
      <c r="F105" s="15" t="n"/>
      <c r="G105" s="31" t="n"/>
      <c r="H105" s="15" t="n"/>
      <c r="I105" s="30" t="n"/>
      <c r="J105" s="15" t="n"/>
      <c r="K105" s="15" t="n"/>
      <c r="L105" s="31" t="n"/>
      <c r="M105" s="15" t="n"/>
      <c r="N105" s="15" t="n"/>
      <c r="O105" s="15" t="n"/>
      <c r="P105" s="30" t="n"/>
      <c r="Q105" s="22">
        <f>IF(OR(B105="",H105&lt;&gt;"Pendiente",D105=""),"",MAX(0,'Catálogos y parámetros'!$B$2-D105))</f>
        <v/>
      </c>
      <c r="R105" s="33">
        <f>IF(OR(B105="",G105="",L105=""),"",G105-L105)</f>
        <v/>
      </c>
      <c r="S105" s="24">
        <f>IF(OR(B105="",G105="",L105=""),"",IFERROR(L105/G105,""))</f>
        <v/>
      </c>
      <c r="T105" s="7">
        <f>IF(B105="","",IF(OR(A105="",D105="",E105="",G105="",H105="",O105="",P105=""),"Faltan datos requeridos",IF(COUNTIFS($B$2:$B$111,B105,$C$2:$C$111,C105)&gt;1,"Folio y versión duplicados",IF(H105="Pendiente",IF(OR(I105&lt;&gt;"",J105&lt;&gt;"",K105&lt;&gt;"",L105&lt;&gt;""),"Pendiente con datos de decisión",IF(Q105&gt;'Catálogos y parámetros'!$B$3,"Pendiente vencida","")),IF(OR(I105="",J105=""),"Falta fecha o canal",IF(OR(I105&lt;D105,I105&gt;'Catálogos y parámetros'!$B$2),"Fecha de decisión inválida",IF(OR(H105="Aprobada total",H105="Aprobada parcial"),IF(OR(K105="",L105="",L105&lt;=0,L105&gt;G105,AND(H105="Aprobada parcial",L105&gt;=G105)),"Revisar alcance o importe",IF(AND(H105="Aprobada total",ABS(L105-G105)&gt;'Catálogos y parámetros'!$B$4),"Total no coincide","")),IF(L105&lt;&gt;"","Borrar importe aprobado",""))))))))</f>
        <v/>
      </c>
    </row>
    <row r="106" ht="25" customHeight="1">
      <c r="A106" s="15" t="n"/>
      <c r="B106" s="15" t="n"/>
      <c r="C106" s="16" t="n"/>
      <c r="D106" s="30" t="n"/>
      <c r="E106" s="15" t="n"/>
      <c r="F106" s="15" t="n"/>
      <c r="G106" s="31" t="n"/>
      <c r="H106" s="15" t="n"/>
      <c r="I106" s="30" t="n"/>
      <c r="J106" s="15" t="n"/>
      <c r="K106" s="15" t="n"/>
      <c r="L106" s="31" t="n"/>
      <c r="M106" s="15" t="n"/>
      <c r="N106" s="15" t="n"/>
      <c r="O106" s="15" t="n"/>
      <c r="P106" s="30" t="n"/>
      <c r="Q106" s="19">
        <f>IF(OR(B106="",H106&lt;&gt;"Pendiente",D106=""),"",MAX(0,'Catálogos y parámetros'!$B$2-D106))</f>
        <v/>
      </c>
      <c r="R106" s="32">
        <f>IF(OR(B106="",G106="",L106=""),"",G106-L106)</f>
        <v/>
      </c>
      <c r="S106" s="21">
        <f>IF(OR(B106="",G106="",L106=""),"",IFERROR(L106/G106,""))</f>
        <v/>
      </c>
      <c r="T106" s="4">
        <f>IF(B106="","",IF(OR(A106="",D106="",E106="",G106="",H106="",O106="",P106=""),"Faltan datos requeridos",IF(COUNTIFS($B$2:$B$111,B106,$C$2:$C$111,C106)&gt;1,"Folio y versión duplicados",IF(H106="Pendiente",IF(OR(I106&lt;&gt;"",J106&lt;&gt;"",K106&lt;&gt;"",L106&lt;&gt;""),"Pendiente con datos de decisión",IF(Q106&gt;'Catálogos y parámetros'!$B$3,"Pendiente vencida","")),IF(OR(I106="",J106=""),"Falta fecha o canal",IF(OR(I106&lt;D106,I106&gt;'Catálogos y parámetros'!$B$2),"Fecha de decisión inválida",IF(OR(H106="Aprobada total",H106="Aprobada parcial"),IF(OR(K106="",L106="",L106&lt;=0,L106&gt;G106,AND(H106="Aprobada parcial",L106&gt;=G106)),"Revisar alcance o importe",IF(AND(H106="Aprobada total",ABS(L106-G106)&gt;'Catálogos y parámetros'!$B$4),"Total no coincide","")),IF(L106&lt;&gt;"","Borrar importe aprobado",""))))))))</f>
        <v/>
      </c>
    </row>
    <row r="107" ht="25" customHeight="1">
      <c r="A107" s="15" t="n"/>
      <c r="B107" s="15" t="n"/>
      <c r="C107" s="16" t="n"/>
      <c r="D107" s="30" t="n"/>
      <c r="E107" s="15" t="n"/>
      <c r="F107" s="15" t="n"/>
      <c r="G107" s="31" t="n"/>
      <c r="H107" s="15" t="n"/>
      <c r="I107" s="30" t="n"/>
      <c r="J107" s="15" t="n"/>
      <c r="K107" s="15" t="n"/>
      <c r="L107" s="31" t="n"/>
      <c r="M107" s="15" t="n"/>
      <c r="N107" s="15" t="n"/>
      <c r="O107" s="15" t="n"/>
      <c r="P107" s="30" t="n"/>
      <c r="Q107" s="22">
        <f>IF(OR(B107="",H107&lt;&gt;"Pendiente",D107=""),"",MAX(0,'Catálogos y parámetros'!$B$2-D107))</f>
        <v/>
      </c>
      <c r="R107" s="33">
        <f>IF(OR(B107="",G107="",L107=""),"",G107-L107)</f>
        <v/>
      </c>
      <c r="S107" s="24">
        <f>IF(OR(B107="",G107="",L107=""),"",IFERROR(L107/G107,""))</f>
        <v/>
      </c>
      <c r="T107" s="7">
        <f>IF(B107="","",IF(OR(A107="",D107="",E107="",G107="",H107="",O107="",P107=""),"Faltan datos requeridos",IF(COUNTIFS($B$2:$B$111,B107,$C$2:$C$111,C107)&gt;1,"Folio y versión duplicados",IF(H107="Pendiente",IF(OR(I107&lt;&gt;"",J107&lt;&gt;"",K107&lt;&gt;"",L107&lt;&gt;""),"Pendiente con datos de decisión",IF(Q107&gt;'Catálogos y parámetros'!$B$3,"Pendiente vencida","")),IF(OR(I107="",J107=""),"Falta fecha o canal",IF(OR(I107&lt;D107,I107&gt;'Catálogos y parámetros'!$B$2),"Fecha de decisión inválida",IF(OR(H107="Aprobada total",H107="Aprobada parcial"),IF(OR(K107="",L107="",L107&lt;=0,L107&gt;G107,AND(H107="Aprobada parcial",L107&gt;=G107)),"Revisar alcance o importe",IF(AND(H107="Aprobada total",ABS(L107-G107)&gt;'Catálogos y parámetros'!$B$4),"Total no coincide","")),IF(L107&lt;&gt;"","Borrar importe aprobado",""))))))))</f>
        <v/>
      </c>
    </row>
    <row r="108" ht="25" customHeight="1">
      <c r="A108" s="15" t="n"/>
      <c r="B108" s="15" t="n"/>
      <c r="C108" s="16" t="n"/>
      <c r="D108" s="30" t="n"/>
      <c r="E108" s="15" t="n"/>
      <c r="F108" s="15" t="n"/>
      <c r="G108" s="31" t="n"/>
      <c r="H108" s="15" t="n"/>
      <c r="I108" s="30" t="n"/>
      <c r="J108" s="15" t="n"/>
      <c r="K108" s="15" t="n"/>
      <c r="L108" s="31" t="n"/>
      <c r="M108" s="15" t="n"/>
      <c r="N108" s="15" t="n"/>
      <c r="O108" s="15" t="n"/>
      <c r="P108" s="30" t="n"/>
      <c r="Q108" s="19">
        <f>IF(OR(B108="",H108&lt;&gt;"Pendiente",D108=""),"",MAX(0,'Catálogos y parámetros'!$B$2-D108))</f>
        <v/>
      </c>
      <c r="R108" s="32">
        <f>IF(OR(B108="",G108="",L108=""),"",G108-L108)</f>
        <v/>
      </c>
      <c r="S108" s="21">
        <f>IF(OR(B108="",G108="",L108=""),"",IFERROR(L108/G108,""))</f>
        <v/>
      </c>
      <c r="T108" s="4">
        <f>IF(B108="","",IF(OR(A108="",D108="",E108="",G108="",H108="",O108="",P108=""),"Faltan datos requeridos",IF(COUNTIFS($B$2:$B$111,B108,$C$2:$C$111,C108)&gt;1,"Folio y versión duplicados",IF(H108="Pendiente",IF(OR(I108&lt;&gt;"",J108&lt;&gt;"",K108&lt;&gt;"",L108&lt;&gt;""),"Pendiente con datos de decisión",IF(Q108&gt;'Catálogos y parámetros'!$B$3,"Pendiente vencida","")),IF(OR(I108="",J108=""),"Falta fecha o canal",IF(OR(I108&lt;D108,I108&gt;'Catálogos y parámetros'!$B$2),"Fecha de decisión inválida",IF(OR(H108="Aprobada total",H108="Aprobada parcial"),IF(OR(K108="",L108="",L108&lt;=0,L108&gt;G108,AND(H108="Aprobada parcial",L108&gt;=G108)),"Revisar alcance o importe",IF(AND(H108="Aprobada total",ABS(L108-G108)&gt;'Catálogos y parámetros'!$B$4),"Total no coincide","")),IF(L108&lt;&gt;"","Borrar importe aprobado",""))))))))</f>
        <v/>
      </c>
    </row>
    <row r="109" ht="25" customHeight="1">
      <c r="A109" s="15" t="n"/>
      <c r="B109" s="15" t="n"/>
      <c r="C109" s="16" t="n"/>
      <c r="D109" s="30" t="n"/>
      <c r="E109" s="15" t="n"/>
      <c r="F109" s="15" t="n"/>
      <c r="G109" s="31" t="n"/>
      <c r="H109" s="15" t="n"/>
      <c r="I109" s="30" t="n"/>
      <c r="J109" s="15" t="n"/>
      <c r="K109" s="15" t="n"/>
      <c r="L109" s="31" t="n"/>
      <c r="M109" s="15" t="n"/>
      <c r="N109" s="15" t="n"/>
      <c r="O109" s="15" t="n"/>
      <c r="P109" s="30" t="n"/>
      <c r="Q109" s="22">
        <f>IF(OR(B109="",H109&lt;&gt;"Pendiente",D109=""),"",MAX(0,'Catálogos y parámetros'!$B$2-D109))</f>
        <v/>
      </c>
      <c r="R109" s="33">
        <f>IF(OR(B109="",G109="",L109=""),"",G109-L109)</f>
        <v/>
      </c>
      <c r="S109" s="24">
        <f>IF(OR(B109="",G109="",L109=""),"",IFERROR(L109/G109,""))</f>
        <v/>
      </c>
      <c r="T109" s="7">
        <f>IF(B109="","",IF(OR(A109="",D109="",E109="",G109="",H109="",O109="",P109=""),"Faltan datos requeridos",IF(COUNTIFS($B$2:$B$111,B109,$C$2:$C$111,C109)&gt;1,"Folio y versión duplicados",IF(H109="Pendiente",IF(OR(I109&lt;&gt;"",J109&lt;&gt;"",K109&lt;&gt;"",L109&lt;&gt;""),"Pendiente con datos de decisión",IF(Q109&gt;'Catálogos y parámetros'!$B$3,"Pendiente vencida","")),IF(OR(I109="",J109=""),"Falta fecha o canal",IF(OR(I109&lt;D109,I109&gt;'Catálogos y parámetros'!$B$2),"Fecha de decisión inválida",IF(OR(H109="Aprobada total",H109="Aprobada parcial"),IF(OR(K109="",L109="",L109&lt;=0,L109&gt;G109,AND(H109="Aprobada parcial",L109&gt;=G109)),"Revisar alcance o importe",IF(AND(H109="Aprobada total",ABS(L109-G109)&gt;'Catálogos y parámetros'!$B$4),"Total no coincide","")),IF(L109&lt;&gt;"","Borrar importe aprobado",""))))))))</f>
        <v/>
      </c>
    </row>
    <row r="110" ht="25" customHeight="1">
      <c r="A110" s="15" t="n"/>
      <c r="B110" s="15" t="n"/>
      <c r="C110" s="16" t="n"/>
      <c r="D110" s="30" t="n"/>
      <c r="E110" s="15" t="n"/>
      <c r="F110" s="15" t="n"/>
      <c r="G110" s="31" t="n"/>
      <c r="H110" s="15" t="n"/>
      <c r="I110" s="30" t="n"/>
      <c r="J110" s="15" t="n"/>
      <c r="K110" s="15" t="n"/>
      <c r="L110" s="31" t="n"/>
      <c r="M110" s="15" t="n"/>
      <c r="N110" s="15" t="n"/>
      <c r="O110" s="15" t="n"/>
      <c r="P110" s="30" t="n"/>
      <c r="Q110" s="19">
        <f>IF(OR(B110="",H110&lt;&gt;"Pendiente",D110=""),"",MAX(0,'Catálogos y parámetros'!$B$2-D110))</f>
        <v/>
      </c>
      <c r="R110" s="32">
        <f>IF(OR(B110="",G110="",L110=""),"",G110-L110)</f>
        <v/>
      </c>
      <c r="S110" s="21">
        <f>IF(OR(B110="",G110="",L110=""),"",IFERROR(L110/G110,""))</f>
        <v/>
      </c>
      <c r="T110" s="4">
        <f>IF(B110="","",IF(OR(A110="",D110="",E110="",G110="",H110="",O110="",P110=""),"Faltan datos requeridos",IF(COUNTIFS($B$2:$B$111,B110,$C$2:$C$111,C110)&gt;1,"Folio y versión duplicados",IF(H110="Pendiente",IF(OR(I110&lt;&gt;"",J110&lt;&gt;"",K110&lt;&gt;"",L110&lt;&gt;""),"Pendiente con datos de decisión",IF(Q110&gt;'Catálogos y parámetros'!$B$3,"Pendiente vencida","")),IF(OR(I110="",J110=""),"Falta fecha o canal",IF(OR(I110&lt;D110,I110&gt;'Catálogos y parámetros'!$B$2),"Fecha de decisión inválida",IF(OR(H110="Aprobada total",H110="Aprobada parcial"),IF(OR(K110="",L110="",L110&lt;=0,L110&gt;G110,AND(H110="Aprobada parcial",L110&gt;=G110)),"Revisar alcance o importe",IF(AND(H110="Aprobada total",ABS(L110-G110)&gt;'Catálogos y parámetros'!$B$4),"Total no coincide","")),IF(L110&lt;&gt;"","Borrar importe aprobado",""))))))))</f>
        <v/>
      </c>
    </row>
    <row r="111" ht="25" customHeight="1">
      <c r="A111" s="15" t="n"/>
      <c r="B111" s="15" t="n"/>
      <c r="C111" s="16" t="n"/>
      <c r="D111" s="30" t="n"/>
      <c r="E111" s="15" t="n"/>
      <c r="F111" s="15" t="n"/>
      <c r="G111" s="31" t="n"/>
      <c r="H111" s="15" t="n"/>
      <c r="I111" s="30" t="n"/>
      <c r="J111" s="15" t="n"/>
      <c r="K111" s="15" t="n"/>
      <c r="L111" s="31" t="n"/>
      <c r="M111" s="15" t="n"/>
      <c r="N111" s="15" t="n"/>
      <c r="O111" s="15" t="n"/>
      <c r="P111" s="30" t="n"/>
      <c r="Q111" s="22">
        <f>IF(OR(B111="",H111&lt;&gt;"Pendiente",D111=""),"",MAX(0,'Catálogos y parámetros'!$B$2-D111))</f>
        <v/>
      </c>
      <c r="R111" s="33">
        <f>IF(OR(B111="",G111="",L111=""),"",G111-L111)</f>
        <v/>
      </c>
      <c r="S111" s="24">
        <f>IF(OR(B111="",G111="",L111=""),"",IFERROR(L111/G111,""))</f>
        <v/>
      </c>
      <c r="T111" s="7">
        <f>IF(B111="","",IF(OR(A111="",D111="",E111="",G111="",H111="",O111="",P111=""),"Faltan datos requeridos",IF(COUNTIFS($B$2:$B$111,B111,$C$2:$C$111,C111)&gt;1,"Folio y versión duplicados",IF(H111="Pendiente",IF(OR(I111&lt;&gt;"",J111&lt;&gt;"",K111&lt;&gt;"",L111&lt;&gt;""),"Pendiente con datos de decisión",IF(Q111&gt;'Catálogos y parámetros'!$B$3,"Pendiente vencida","")),IF(OR(I111="",J111=""),"Falta fecha o canal",IF(OR(I111&lt;D111,I111&gt;'Catálogos y parámetros'!$B$2),"Fecha de decisión inválida",IF(OR(H111="Aprobada total",H111="Aprobada parcial"),IF(OR(K111="",L111="",L111&lt;=0,L111&gt;G111,AND(H111="Aprobada parcial",L111&gt;=G111)),"Revisar alcance o importe",IF(AND(H111="Aprobada total",ABS(L111-G111)&gt;'Catálogos y parámetros'!$B$4),"Total no coincide","")),IF(L111&lt;&gt;"","Borrar importe aprobado",""))))))))</f>
        <v/>
      </c>
    </row>
  </sheetData>
  <conditionalFormatting sqref="T2:T111">
    <cfRule type="expression" priority="1" dxfId="0" stopIfTrue="1">
      <formula>LEN($T2)&gt;0</formula>
    </cfRule>
  </conditionalFormatting>
  <conditionalFormatting sqref="A2:T111">
    <cfRule type="expression" priority="2" dxfId="1" stopIfTrue="1">
      <formula>AND($B2&lt;&gt;"",COUNTIFS($B$2:$B$111,$B2,$C$2:$C$111,$C2)&gt;1)</formula>
    </cfRule>
    <cfRule type="expression" priority="3" dxfId="2" stopIfTrue="1">
      <formula>AND($H2="Pendiente",$Q2&gt;'Catálogos y parámetros'!$B$3)</formula>
    </cfRule>
    <cfRule type="expression" priority="4" dxfId="3" stopIfTrue="1">
      <formula>AND(OR($H2="Aprobada total",$H2="Aprobada parcial"),$T2="")</formula>
    </cfRule>
    <cfRule type="expression" priority="5" dxfId="4" stopIfTrue="1">
      <formula>AND($H2="Rechazada",$T2="")</formula>
    </cfRule>
  </conditionalFormatting>
  <dataValidations count="9">
    <dataValidation sqref="A2:A111" showDropDown="0" showInputMessage="1" showErrorMessage="1" allowBlank="0" errorTitle="ID duplicado" error="El ID de registro debe ser único." promptTitle="ID de registro" prompt="Capture una clave interna única, por ejemplo REG-DEMO-011." type="custom" errorStyle="stop">
      <formula1>OR(A2="",COUNTIF($A$2:$A$111,A2)=1)</formula1>
    </dataValidation>
    <dataValidation sqref="C2:C111" showDropDown="0" showInputMessage="1" showErrorMessage="1" allowBlank="0" errorTitle="Versión no válida" error="Capture un número entero entre 1 y 99." promptTitle="Versión" prompt="Capture la versión interna de la cotización." type="whole" errorStyle="stop" operator="between">
      <formula1>1</formula1>
      <formula2>99</formula2>
    </dataValidation>
    <dataValidation sqref="D2:D111 P2:P111" showDropDown="0" showInputMessage="1" showErrorMessage="1" allowBlank="0" errorTitle="Fecha fuera de rango" error="La fecha debe estar entre la fecha mínima y la fecha de corte." promptTitle="Fecha válida" prompt="Use una fecha dentro de los límites editables del catálogo." type="date" errorStyle="stop" operator="between">
      <formula1>INDIRECT("'Catálogos y parámetros'!$B$5")</formula1>
      <formula2>INDIRECT("'Catálogos y parámetros'!$B$2")</formula2>
    </dataValidation>
    <dataValidation sqref="I2:I111" showDropDown="0" showInputMessage="1" showErrorMessage="1" allowBlank="0" errorTitle="Fecha de decisión no válida" error="La fecha puede quedar vacía solamente cuando la decisión sea Pendiente; en otro caso debe estar dentro del rango permitido." promptTitle="Fecha de decisión" prompt="Déjela vacía únicamente para una cotización pendiente." type="custom" errorStyle="stop">
      <formula1>OR($B2="",AND($H2="Pendiente",I2=""),AND($H2&lt;&gt;"Pendiente",ISNUMBER(I2),I2&gt;=INDIRECT("'Catálogos y parámetros'!$B$5"),I2&lt;=INDIRECT("'Catálogos y parámetros'!$B$2")))</formula1>
    </dataValidation>
    <dataValidation sqref="G2:G111" showDropDown="0" showInputMessage="1" showErrorMessage="1" allowBlank="0" errorTitle="Importe no válido" error="Capture un importe cotizado numérico mayor que cero." promptTitle="Importe cotizado" prompt="Capture el importe en pesos mexicanos." type="decimal" errorStyle="stop" operator="greaterThan">
      <formula1>0</formula1>
    </dataValidation>
    <dataValidation sqref="L2:L111" showDropDown="0" showInputMessage="1" showErrorMessage="1" allowBlank="0" errorTitle="Importe aprobado no válido" error="El importe aprobado puede quedar vacío; si existe, debe ser numérico, mayor que cero y no superar el importe cotizado." promptTitle="Importe aprobado" prompt="Capture solamente el importe comunicado como aceptado." type="custom" errorStyle="stop">
      <formula1>OR(L2="",AND(ISNUMBER(L2),L2&gt;0,L2&lt;=$G2))</formula1>
    </dataValidation>
    <dataValidation sqref="H2:H111" showDropDown="0" showInputMessage="1" showErrorMessage="1" allowBlank="0" errorTitle="Decisión no válida" error="Seleccione una decisión de la lista editable." promptTitle="Decisión comunicada" prompt="Seleccione Pendiente, Aprobada total, Aprobada parcial o Rechazada." type="list" errorStyle="stop">
      <formula1>INDIRECT("'Catálogos y parámetros'!$D$2:$D$20")</formula1>
    </dataValidation>
    <dataValidation sqref="J2:J111" showDropDown="0" showInputMessage="1" showErrorMessage="1" allowBlank="0" errorTitle="Canal no válido" error="Seleccione un canal de la lista editable." promptTitle="Canal" prompt="Registre el canal por el que se comunicó la decisión." type="list" errorStyle="stop">
      <formula1>INDIRECT("'Catálogos y parámetros'!$E$2:$E$20")</formula1>
    </dataValidation>
    <dataValidation sqref="O2:O111" showDropDown="0" showInputMessage="1" showErrorMessage="1" allowBlank="0" errorTitle="Código no válido" error="Seleccione un código de responsable del catálogo editable." promptTitle="Registró" prompt="Seleccione el código interno de quien realizó la captura." type="list" errorStyle="stop">
      <formula1>INDIRECT("'Catálogos y parámetros'!$F$2:$F$20")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48" customWidth="1" min="3" max="3"/>
    <col width="22" customWidth="1" min="4" max="4"/>
    <col width="23" customWidth="1" min="5" max="5"/>
    <col width="25" customWidth="1" min="6" max="6"/>
  </cols>
  <sheetData>
    <row r="1" ht="32" customHeight="1">
      <c r="A1" s="5" t="inlineStr">
        <is>
          <t>Parámetro</t>
        </is>
      </c>
      <c r="B1" s="5" t="inlineStr">
        <is>
          <t>Valor editable</t>
        </is>
      </c>
      <c r="C1" s="5" t="inlineStr">
        <is>
          <t>Uso</t>
        </is>
      </c>
      <c r="D1" s="5" t="inlineStr">
        <is>
          <t>Decisiones</t>
        </is>
      </c>
      <c r="E1" s="5" t="inlineStr">
        <is>
          <t>Canales</t>
        </is>
      </c>
      <c r="F1" s="5" t="inlineStr">
        <is>
          <t>Códigos de responsables</t>
        </is>
      </c>
    </row>
    <row r="2">
      <c r="A2" s="4" t="inlineStr">
        <is>
          <t>Fecha de corte</t>
        </is>
      </c>
      <c r="B2" s="30" t="n">
        <v>46274</v>
      </c>
      <c r="C2" s="4" t="inlineStr">
        <is>
          <t>Fecha usada para días pendientes y controles.</t>
        </is>
      </c>
      <c r="D2" s="15" t="inlineStr">
        <is>
          <t>Pendiente</t>
        </is>
      </c>
      <c r="E2" s="15" t="inlineStr">
        <is>
          <t>Correo electrónico</t>
        </is>
      </c>
      <c r="F2" s="15" t="inlineStr">
        <is>
          <t>REC-DEMO-01</t>
        </is>
      </c>
    </row>
    <row r="3">
      <c r="A3" s="7" t="inlineStr">
        <is>
          <t>Días de alerta</t>
        </is>
      </c>
      <c r="B3" s="25" t="n">
        <v>3</v>
      </c>
      <c r="C3" s="7" t="inlineStr">
        <is>
          <t>Límite operativo editable para marcar pendientes vencidas.</t>
        </is>
      </c>
      <c r="D3" s="15" t="inlineStr">
        <is>
          <t>Aprobada total</t>
        </is>
      </c>
      <c r="E3" s="15" t="inlineStr">
        <is>
          <t>WhatsApp</t>
        </is>
      </c>
      <c r="F3" s="15" t="inlineStr">
        <is>
          <t>REC-DEMO-02</t>
        </is>
      </c>
    </row>
    <row r="4">
      <c r="A4" s="4" t="inlineStr">
        <is>
          <t>Tolerancia (MXN)</t>
        </is>
      </c>
      <c r="B4" s="31" t="n">
        <v>0.01</v>
      </c>
      <c r="C4" s="4" t="inlineStr">
        <is>
          <t>Diferencia permitida al revisar una aprobación total.</t>
        </is>
      </c>
      <c r="D4" s="15" t="inlineStr">
        <is>
          <t>Aprobada parcial</t>
        </is>
      </c>
      <c r="E4" s="15" t="inlineStr">
        <is>
          <t>Llamada</t>
        </is>
      </c>
      <c r="F4" s="15" t="inlineStr">
        <is>
          <t>REC-DEMO-03</t>
        </is>
      </c>
    </row>
    <row r="5">
      <c r="A5" s="7" t="inlineStr">
        <is>
          <t>Fecha mínima</t>
        </is>
      </c>
      <c r="B5" s="30" t="n">
        <v>45292</v>
      </c>
      <c r="C5" s="7" t="inlineStr">
        <is>
          <t>Inicio permitido para las fechas de captura.</t>
        </is>
      </c>
      <c r="D5" s="15" t="inlineStr">
        <is>
          <t>Rechazada</t>
        </is>
      </c>
      <c r="E5" s="15" t="inlineStr">
        <is>
          <t>Presencial</t>
        </is>
      </c>
      <c r="F5" s="15" t="n"/>
    </row>
    <row r="6">
      <c r="D6" s="15" t="n"/>
      <c r="E6" s="15" t="inlineStr">
        <is>
          <t>Otro</t>
        </is>
      </c>
      <c r="F6" s="15" t="n"/>
    </row>
    <row r="7">
      <c r="D7" s="15" t="n"/>
      <c r="E7" s="15" t="n"/>
      <c r="F7" s="15" t="n"/>
    </row>
    <row r="8" ht="42" customHeight="1">
      <c r="A8" s="13" t="inlineStr">
        <is>
          <t>Nota</t>
        </is>
      </c>
      <c r="B8" s="4" t="inlineStr">
        <is>
          <t>Los parámetros y listas son supuestos editables para control interno. No garantizan tarifas, reglas contractuales ni cumplimiento legal.</t>
        </is>
      </c>
      <c r="D8" s="15" t="n"/>
      <c r="E8" s="15" t="n"/>
      <c r="F8" s="15" t="n"/>
    </row>
    <row r="9">
      <c r="D9" s="15" t="n"/>
      <c r="E9" s="15" t="n"/>
      <c r="F9" s="15" t="n"/>
    </row>
    <row r="10">
      <c r="D10" s="15" t="n"/>
      <c r="E10" s="15" t="n"/>
      <c r="F10" s="15" t="n"/>
    </row>
    <row r="11">
      <c r="D11" s="15" t="n"/>
      <c r="E11" s="15" t="n"/>
      <c r="F11" s="15" t="n"/>
    </row>
    <row r="12">
      <c r="D12" s="15" t="n"/>
      <c r="E12" s="15" t="n"/>
      <c r="F12" s="15" t="n"/>
    </row>
    <row r="13">
      <c r="D13" s="15" t="n"/>
      <c r="E13" s="15" t="n"/>
      <c r="F13" s="15" t="n"/>
    </row>
    <row r="14">
      <c r="D14" s="15" t="n"/>
      <c r="E14" s="15" t="n"/>
      <c r="F14" s="15" t="n"/>
    </row>
    <row r="15">
      <c r="D15" s="15" t="n"/>
      <c r="E15" s="15" t="n"/>
      <c r="F15" s="15" t="n"/>
    </row>
    <row r="16">
      <c r="D16" s="15" t="n"/>
      <c r="E16" s="15" t="n"/>
      <c r="F16" s="15" t="n"/>
    </row>
    <row r="17">
      <c r="D17" s="15" t="n"/>
      <c r="E17" s="15" t="n"/>
      <c r="F17" s="15" t="n"/>
    </row>
    <row r="18">
      <c r="D18" s="15" t="n"/>
      <c r="E18" s="15" t="n"/>
      <c r="F18" s="15" t="n"/>
    </row>
    <row r="19">
      <c r="D19" s="15" t="n"/>
      <c r="E19" s="15" t="n"/>
      <c r="F19" s="15" t="n"/>
    </row>
    <row r="20">
      <c r="D20" s="15" t="n"/>
      <c r="E20" s="15" t="n"/>
      <c r="F2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2026-09-09T20:03:06Z</dcterms:created>
  <dcterms:modified xmlns:dcterms="http://purl.org/dc/terms/" xmlns:xsi="http://www.w3.org/2001/XMLSchema-instance" xsi:type="dcterms:W3CDTF">2026-09-09T20:03:07+00:00Z</dcterms:modified>
</cp:coreProperties>
</file>