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aptura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0" hidden="1">'Resumen'!$A$3:$B$9</definedName>
    <definedName name="_xlnm._FilterDatabase" localSheetId="1" hidden="1">'Captura'!$A$4:$P$114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0.0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b val="1"/>
      <color rgb="00FFFFFF"/>
      <sz val="10"/>
    </font>
    <font>
      <name val="Aptos"/>
      <b val="1"/>
      <color rgb="00132238"/>
      <sz val="10"/>
    </font>
    <font>
      <name val="Aptos"/>
      <color rgb="00132238"/>
      <sz val="9"/>
    </font>
    <font>
      <name val="Aptos"/>
      <color rgb="00132238"/>
      <sz val="10"/>
    </font>
    <font>
      <name val="Aptos"/>
      <b val="1"/>
      <color rgb="00BD3A24"/>
      <sz val="10"/>
    </font>
    <font>
      <name val="Aptos"/>
      <b val="1"/>
      <color rgb="000E7C86"/>
      <sz val="10"/>
    </font>
  </fonts>
  <fills count="10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FF0AE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4B183"/>
      </patternFill>
    </fill>
    <fill>
      <patternFill patternType="solid">
        <fgColor rgb="00F4CCCC"/>
      </patternFill>
    </fill>
    <fill>
      <patternFill patternType="solid">
        <fgColor rgb="00D9EAD3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49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Continuous" vertical="center" wrapText="1"/>
    </xf>
    <xf numFmtId="49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1" fillId="2" borderId="1" applyAlignment="1" applyProtection="1" pivotButton="0" quotePrefix="0" xfId="0">
      <alignment horizontal="left" vertical="center"/>
      <protection locked="0" hidden="0"/>
    </xf>
    <xf numFmtId="164" fontId="3" fillId="4" borderId="1" applyAlignment="1" applyProtection="1" pivotButton="0" quotePrefix="0" xfId="0">
      <alignment horizontal="center" vertical="center"/>
      <protection locked="0" hidden="0"/>
    </xf>
    <xf numFmtId="0" fontId="0" fillId="0" borderId="0" applyProtection="1" pivotButton="0" quotePrefix="0" xfId="0">
      <protection locked="0" hidden="0"/>
    </xf>
    <xf numFmtId="165" fontId="3" fillId="4" borderId="1" applyAlignment="1" applyProtection="1" pivotButton="0" quotePrefix="0" xfId="0">
      <alignment horizontal="center" vertical="center"/>
      <protection locked="0" hidden="0"/>
    </xf>
    <xf numFmtId="1" fontId="3" fillId="4" borderId="1" applyAlignment="1" applyProtection="1" pivotButton="0" quotePrefix="0" xfId="0">
      <alignment horizontal="center" vertical="center"/>
      <protection locked="0" hidden="0"/>
    </xf>
    <xf numFmtId="166" fontId="3" fillId="4" borderId="1" applyAlignment="1" applyProtection="1" pivotButton="0" quotePrefix="0" xfId="0">
      <alignment horizontal="center" vertical="center"/>
      <protection locked="0" hidden="0"/>
    </xf>
    <xf numFmtId="0" fontId="3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top" wrapText="1"/>
    </xf>
    <xf numFmtId="0" fontId="6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top" wrapText="1"/>
    </xf>
    <xf numFmtId="0" fontId="7" fillId="9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4" fontId="3" fillId="4" borderId="1" applyAlignment="1" applyProtection="1" pivotButton="0" quotePrefix="0" xfId="0">
      <alignment horizontal="center" vertical="center"/>
      <protection locked="0" hidden="0"/>
    </xf>
    <xf numFmtId="166" fontId="3" fillId="4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4">
    <dxf>
      <font>
        <name val="Aptos"/>
        <b val="1"/>
        <color rgb="00BD3A24"/>
        <sz val="10"/>
      </font>
      <fill>
        <patternFill patternType="solid">
          <fgColor rgb="00F4CCCC"/>
        </patternFill>
      </fill>
    </dxf>
    <dxf>
      <font>
        <name val="Aptos"/>
        <b val="1"/>
        <color rgb="000E7C86"/>
        <sz val="10"/>
      </font>
      <fill>
        <patternFill patternType="solid">
          <fgColor rgb="00D9EAD3"/>
        </patternFill>
      </fill>
    </dxf>
    <dxf>
      <font>
        <name val="Aptos"/>
        <b val="1"/>
        <color rgb="00132238"/>
        <sz val="10"/>
      </font>
      <fill>
        <patternFill patternType="solid">
          <fgColor rgb="00FFF0AE"/>
        </patternFill>
      </fill>
    </dxf>
    <dxf>
      <font>
        <name val="Aptos"/>
        <b val="1"/>
        <color rgb="00BD3A24"/>
        <sz val="10"/>
      </font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Compresion" displayName="tblCompresion" ref="A4:P114" headerRowCount="1">
  <autoFilter ref="A4:P114"/>
  <tableColumns count="16">
    <tableColumn id="1" name="Folio de prueba"/>
    <tableColumn id="2" name="Fecha"/>
    <tableColumn id="3" name="Unidad ficticia o alias"/>
    <tableColumn id="4" name="Motor o configuración"/>
    <tableColumn id="5" name="Cilindro"/>
    <tableColumn id="6" name="Lectura 1 (psi)"/>
    <tableColumn id="7" name="Lectura 2 (psi)"/>
    <tableColumn id="8" name="Lectura 3 (psi)"/>
    <tableColumn id="9" name="Promedio (psi)"/>
    <tableColumn id="10" name="Mínimo (psi)"/>
    <tableColumn id="11" name="Máximo (psi)"/>
    <tableColumn id="12" name="Rango (psi)"/>
    <tableColumn id="13" name="Variación entre lecturas"/>
    <tableColumn id="14" name="Diferencia contra máximo del folio"/>
    <tableColumn id="15" name="Estado comparativo"/>
    <tableColumn id="16" name="Observacion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Z1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8" customWidth="1" min="3" max="3"/>
    <col width="21" customWidth="1" min="4" max="4"/>
    <col hidden="1" width="13" customWidth="1" min="26" max="26"/>
  </cols>
  <sheetData>
    <row r="1" ht="27" customHeight="1">
      <c r="A1" s="1" t="inlineStr">
        <is>
          <t>Resumen de prueba de compresión</t>
        </is>
      </c>
      <c r="B1" s="42" t="n"/>
      <c r="C1" s="42" t="n"/>
      <c r="D1" s="43" t="n"/>
    </row>
    <row r="2">
      <c r="A2" s="2" t="inlineStr">
        <is>
          <t>Folio ficticio a consultar</t>
        </is>
      </c>
      <c r="B2" s="3" t="inlineStr">
        <is>
          <t>PR-0001</t>
        </is>
      </c>
      <c r="C2" s="2" t="inlineStr">
        <is>
          <t>Alcance</t>
        </is>
      </c>
      <c r="D2" s="2" t="inlineStr">
        <is>
          <t>Valores de referencia</t>
        </is>
      </c>
      <c r="Z2">
        <f>IF(Captura!A5="","",Captura!A5)</f>
        <v/>
      </c>
    </row>
    <row r="3" ht="58" customHeight="1">
      <c r="A3" s="2" t="inlineStr">
        <is>
          <t>Indicador</t>
        </is>
      </c>
      <c r="B3" s="2" t="inlineStr">
        <is>
          <t>Resultado</t>
        </is>
      </c>
      <c r="C3" s="4" t="inlineStr">
        <is>
          <t>Registro y comparación de resultados ya medidos. Los estados no constituyen diagnóstico, documento oficial ni certificación.</t>
        </is>
      </c>
      <c r="D3" s="4" t="inlineStr">
        <is>
          <t>Los límites pueden modificarse en Parámetros.</t>
        </is>
      </c>
      <c r="Z3">
        <f>IF(Captura!A6="","",Captura!A6)</f>
        <v/>
      </c>
    </row>
    <row r="4">
      <c r="A4" s="5" t="inlineStr">
        <is>
          <t>Filas registradas</t>
        </is>
      </c>
      <c r="B4" s="6">
        <f>IF(B2="","",COUNTIF(Captura!$A$5:$A$114,B2))</f>
        <v/>
      </c>
      <c r="C4" s="7" t="inlineStr">
        <is>
          <t>Fecha de corte</t>
        </is>
      </c>
      <c r="D4" s="44">
        <f>'Parámetros'!B2</f>
        <v/>
      </c>
      <c r="Z4">
        <f>IF(Captura!A7="","",Captura!A7)</f>
        <v/>
      </c>
    </row>
    <row r="5">
      <c r="A5" s="9" t="inlineStr">
        <is>
          <t>Filas completas</t>
        </is>
      </c>
      <c r="B5" s="10">
        <f>IF(B2="","",COUNTIFS(Captura!$A$5:$A$114,B2,Captura!$O$5:$O$114,"&lt;&gt;Incompleto",Captura!$O$5:$O$114,"&lt;&gt;"))</f>
        <v/>
      </c>
      <c r="C5" s="11" t="inlineStr">
        <is>
          <t>Variación máxima entre lecturas</t>
        </is>
      </c>
      <c r="D5" s="12">
        <f>'Parámetros'!B3</f>
        <v/>
      </c>
      <c r="Z5">
        <f>IF(Captura!A8="","",Captura!A8)</f>
        <v/>
      </c>
    </row>
    <row r="6">
      <c r="A6" s="5" t="inlineStr">
        <is>
          <t>Promedio máximo (psi)</t>
        </is>
      </c>
      <c r="B6" s="45">
        <f>IF(B5=0,"",IFERROR(AGGREGATE(14,6,Captura!$I$5:$I$114/((Captura!$A$5:$A$114=B2)*(Captura!$O$5:$O$114&lt;&gt;"Incompleto")*(Captura!$O$5:$O$114&lt;&gt;"")),1),""))</f>
        <v/>
      </c>
      <c r="C6" s="7" t="inlineStr">
        <is>
          <t>Diferencia máxima contra el mayor promedio</t>
        </is>
      </c>
      <c r="D6" s="14">
        <f>'Parámetros'!B4</f>
        <v/>
      </c>
      <c r="Z6">
        <f>IF(Captura!A9="","",Captura!A9)</f>
        <v/>
      </c>
    </row>
    <row r="7">
      <c r="A7" s="9" t="inlineStr">
        <is>
          <t>Promedio mínimo (psi)</t>
        </is>
      </c>
      <c r="B7" s="46">
        <f>IF(B5=0,"",IFERROR(AGGREGATE(15,6,Captura!$I$5:$I$114/((Captura!$A$5:$A$114=B2)*(Captura!$O$5:$O$114&lt;&gt;"Incompleto")*(Captura!$O$5:$O$114&lt;&gt;"")),1),""))</f>
        <v/>
      </c>
      <c r="Z7">
        <f>IF(Captura!A10="","",Captura!A10)</f>
        <v/>
      </c>
    </row>
    <row r="8">
      <c r="A8" s="5" t="inlineStr">
        <is>
          <t>Variación general</t>
        </is>
      </c>
      <c r="B8" s="14">
        <f>IFERROR((B6-B7)/B6,"")</f>
        <v/>
      </c>
      <c r="Z8">
        <f>IF(Captura!A11="","",Captura!A11)</f>
        <v/>
      </c>
    </row>
    <row r="9">
      <c r="A9" s="9" t="inlineStr">
        <is>
          <t>Alertas comparativas</t>
        </is>
      </c>
      <c r="B9" s="10">
        <f>IF(B2="","",COUNTIFS(Captura!$A$5:$A$114,B2,Captura!$O$5:$O$114,"Revisar*"))</f>
        <v/>
      </c>
      <c r="Z9">
        <f>IF(Captura!A12="","",Captura!A12)</f>
        <v/>
      </c>
    </row>
    <row r="10">
      <c r="Z10">
        <f>IF(Captura!A13="","",Captura!A13)</f>
        <v/>
      </c>
    </row>
    <row r="11">
      <c r="Z11">
        <f>IF(Captura!A14="","",Captura!A14)</f>
        <v/>
      </c>
    </row>
    <row r="12">
      <c r="Z12">
        <f>IF(Captura!A15="","",Captura!A15)</f>
        <v/>
      </c>
    </row>
    <row r="13">
      <c r="Z13">
        <f>IF(Captura!A16="","",Captura!A16)</f>
        <v/>
      </c>
    </row>
    <row r="14">
      <c r="Z14">
        <f>IF(Captura!A17="","",Captura!A17)</f>
        <v/>
      </c>
    </row>
    <row r="15">
      <c r="Z15">
        <f>IF(Captura!A18="","",Captura!A18)</f>
        <v/>
      </c>
    </row>
    <row r="16">
      <c r="Z16">
        <f>IF(Captura!A19="","",Captura!A19)</f>
        <v/>
      </c>
    </row>
    <row r="17">
      <c r="Z17">
        <f>IF(Captura!A20="","",Captura!A20)</f>
        <v/>
      </c>
    </row>
    <row r="18">
      <c r="Z18">
        <f>IF(Captura!A21="","",Captura!A21)</f>
        <v/>
      </c>
    </row>
    <row r="19">
      <c r="Z19">
        <f>IF(Captura!A22="","",Captura!A22)</f>
        <v/>
      </c>
    </row>
    <row r="20">
      <c r="Z20">
        <f>IF(Captura!A23="","",Captura!A23)</f>
        <v/>
      </c>
    </row>
    <row r="21">
      <c r="Z21">
        <f>IF(Captura!A24="","",Captura!A24)</f>
        <v/>
      </c>
    </row>
    <row r="22">
      <c r="Z22">
        <f>IF(Captura!A25="","",Captura!A25)</f>
        <v/>
      </c>
    </row>
    <row r="23">
      <c r="Z23">
        <f>IF(Captura!A26="","",Captura!A26)</f>
        <v/>
      </c>
    </row>
    <row r="24">
      <c r="Z24">
        <f>IF(Captura!A27="","",Captura!A27)</f>
        <v/>
      </c>
    </row>
    <row r="25">
      <c r="Z25">
        <f>IF(Captura!A28="","",Captura!A28)</f>
        <v/>
      </c>
    </row>
    <row r="26">
      <c r="Z26">
        <f>IF(Captura!A29="","",Captura!A29)</f>
        <v/>
      </c>
    </row>
    <row r="27">
      <c r="Z27">
        <f>IF(Captura!A30="","",Captura!A30)</f>
        <v/>
      </c>
    </row>
    <row r="28">
      <c r="Z28">
        <f>IF(Captura!A31="","",Captura!A31)</f>
        <v/>
      </c>
    </row>
    <row r="29">
      <c r="Z29">
        <f>IF(Captura!A32="","",Captura!A32)</f>
        <v/>
      </c>
    </row>
    <row r="30">
      <c r="Z30">
        <f>IF(Captura!A33="","",Captura!A33)</f>
        <v/>
      </c>
    </row>
    <row r="31">
      <c r="Z31">
        <f>IF(Captura!A34="","",Captura!A34)</f>
        <v/>
      </c>
    </row>
    <row r="32">
      <c r="Z32">
        <f>IF(Captura!A35="","",Captura!A35)</f>
        <v/>
      </c>
    </row>
    <row r="33">
      <c r="Z33">
        <f>IF(Captura!A36="","",Captura!A36)</f>
        <v/>
      </c>
    </row>
    <row r="34">
      <c r="Z34">
        <f>IF(Captura!A37="","",Captura!A37)</f>
        <v/>
      </c>
    </row>
    <row r="35">
      <c r="Z35">
        <f>IF(Captura!A38="","",Captura!A38)</f>
        <v/>
      </c>
    </row>
    <row r="36">
      <c r="Z36">
        <f>IF(Captura!A39="","",Captura!A39)</f>
        <v/>
      </c>
    </row>
    <row r="37">
      <c r="Z37">
        <f>IF(Captura!A40="","",Captura!A40)</f>
        <v/>
      </c>
    </row>
    <row r="38">
      <c r="Z38">
        <f>IF(Captura!A41="","",Captura!A41)</f>
        <v/>
      </c>
    </row>
    <row r="39">
      <c r="Z39">
        <f>IF(Captura!A42="","",Captura!A42)</f>
        <v/>
      </c>
    </row>
    <row r="40">
      <c r="Z40">
        <f>IF(Captura!A43="","",Captura!A43)</f>
        <v/>
      </c>
    </row>
    <row r="41">
      <c r="Z41">
        <f>IF(Captura!A44="","",Captura!A44)</f>
        <v/>
      </c>
    </row>
    <row r="42">
      <c r="Z42">
        <f>IF(Captura!A45="","",Captura!A45)</f>
        <v/>
      </c>
    </row>
    <row r="43">
      <c r="Z43">
        <f>IF(Captura!A46="","",Captura!A46)</f>
        <v/>
      </c>
    </row>
    <row r="44">
      <c r="Z44">
        <f>IF(Captura!A47="","",Captura!A47)</f>
        <v/>
      </c>
    </row>
    <row r="45">
      <c r="Z45">
        <f>IF(Captura!A48="","",Captura!A48)</f>
        <v/>
      </c>
    </row>
    <row r="46">
      <c r="Z46">
        <f>IF(Captura!A49="","",Captura!A49)</f>
        <v/>
      </c>
    </row>
    <row r="47">
      <c r="Z47">
        <f>IF(Captura!A50="","",Captura!A50)</f>
        <v/>
      </c>
    </row>
    <row r="48">
      <c r="Z48">
        <f>IF(Captura!A51="","",Captura!A51)</f>
        <v/>
      </c>
    </row>
    <row r="49">
      <c r="Z49">
        <f>IF(Captura!A52="","",Captura!A52)</f>
        <v/>
      </c>
    </row>
    <row r="50">
      <c r="Z50">
        <f>IF(Captura!A53="","",Captura!A53)</f>
        <v/>
      </c>
    </row>
    <row r="51">
      <c r="Z51">
        <f>IF(Captura!A54="","",Captura!A54)</f>
        <v/>
      </c>
    </row>
    <row r="52">
      <c r="Z52">
        <f>IF(Captura!A55="","",Captura!A55)</f>
        <v/>
      </c>
    </row>
    <row r="53">
      <c r="Z53">
        <f>IF(Captura!A56="","",Captura!A56)</f>
        <v/>
      </c>
    </row>
    <row r="54">
      <c r="Z54">
        <f>IF(Captura!A57="","",Captura!A57)</f>
        <v/>
      </c>
    </row>
    <row r="55">
      <c r="Z55">
        <f>IF(Captura!A58="","",Captura!A58)</f>
        <v/>
      </c>
    </row>
    <row r="56">
      <c r="Z56">
        <f>IF(Captura!A59="","",Captura!A59)</f>
        <v/>
      </c>
    </row>
    <row r="57">
      <c r="Z57">
        <f>IF(Captura!A60="","",Captura!A60)</f>
        <v/>
      </c>
    </row>
    <row r="58">
      <c r="Z58">
        <f>IF(Captura!A61="","",Captura!A61)</f>
        <v/>
      </c>
    </row>
    <row r="59">
      <c r="Z59">
        <f>IF(Captura!A62="","",Captura!A62)</f>
        <v/>
      </c>
    </row>
    <row r="60">
      <c r="Z60">
        <f>IF(Captura!A63="","",Captura!A63)</f>
        <v/>
      </c>
    </row>
    <row r="61">
      <c r="Z61">
        <f>IF(Captura!A64="","",Captura!A64)</f>
        <v/>
      </c>
    </row>
    <row r="62">
      <c r="Z62">
        <f>IF(Captura!A65="","",Captura!A65)</f>
        <v/>
      </c>
    </row>
    <row r="63">
      <c r="Z63">
        <f>IF(Captura!A66="","",Captura!A66)</f>
        <v/>
      </c>
    </row>
    <row r="64">
      <c r="Z64">
        <f>IF(Captura!A67="","",Captura!A67)</f>
        <v/>
      </c>
    </row>
    <row r="65">
      <c r="Z65">
        <f>IF(Captura!A68="","",Captura!A68)</f>
        <v/>
      </c>
    </row>
    <row r="66">
      <c r="Z66">
        <f>IF(Captura!A69="","",Captura!A69)</f>
        <v/>
      </c>
    </row>
    <row r="67">
      <c r="Z67">
        <f>IF(Captura!A70="","",Captura!A70)</f>
        <v/>
      </c>
    </row>
    <row r="68">
      <c r="Z68">
        <f>IF(Captura!A71="","",Captura!A71)</f>
        <v/>
      </c>
    </row>
    <row r="69">
      <c r="Z69">
        <f>IF(Captura!A72="","",Captura!A72)</f>
        <v/>
      </c>
    </row>
    <row r="70">
      <c r="Z70">
        <f>IF(Captura!A73="","",Captura!A73)</f>
        <v/>
      </c>
    </row>
    <row r="71">
      <c r="Z71">
        <f>IF(Captura!A74="","",Captura!A74)</f>
        <v/>
      </c>
    </row>
    <row r="72">
      <c r="Z72">
        <f>IF(Captura!A75="","",Captura!A75)</f>
        <v/>
      </c>
    </row>
    <row r="73">
      <c r="Z73">
        <f>IF(Captura!A76="","",Captura!A76)</f>
        <v/>
      </c>
    </row>
    <row r="74">
      <c r="Z74">
        <f>IF(Captura!A77="","",Captura!A77)</f>
        <v/>
      </c>
    </row>
    <row r="75">
      <c r="Z75">
        <f>IF(Captura!A78="","",Captura!A78)</f>
        <v/>
      </c>
    </row>
    <row r="76">
      <c r="Z76">
        <f>IF(Captura!A79="","",Captura!A79)</f>
        <v/>
      </c>
    </row>
    <row r="77">
      <c r="Z77">
        <f>IF(Captura!A80="","",Captura!A80)</f>
        <v/>
      </c>
    </row>
    <row r="78">
      <c r="Z78">
        <f>IF(Captura!A81="","",Captura!A81)</f>
        <v/>
      </c>
    </row>
    <row r="79">
      <c r="Z79">
        <f>IF(Captura!A82="","",Captura!A82)</f>
        <v/>
      </c>
    </row>
    <row r="80">
      <c r="Z80">
        <f>IF(Captura!A83="","",Captura!A83)</f>
        <v/>
      </c>
    </row>
    <row r="81">
      <c r="Z81">
        <f>IF(Captura!A84="","",Captura!A84)</f>
        <v/>
      </c>
    </row>
    <row r="82">
      <c r="Z82">
        <f>IF(Captura!A85="","",Captura!A85)</f>
        <v/>
      </c>
    </row>
    <row r="83">
      <c r="Z83">
        <f>IF(Captura!A86="","",Captura!A86)</f>
        <v/>
      </c>
    </row>
    <row r="84">
      <c r="Z84">
        <f>IF(Captura!A87="","",Captura!A87)</f>
        <v/>
      </c>
    </row>
    <row r="85">
      <c r="Z85">
        <f>IF(Captura!A88="","",Captura!A88)</f>
        <v/>
      </c>
    </row>
    <row r="86">
      <c r="Z86">
        <f>IF(Captura!A89="","",Captura!A89)</f>
        <v/>
      </c>
    </row>
    <row r="87">
      <c r="Z87">
        <f>IF(Captura!A90="","",Captura!A90)</f>
        <v/>
      </c>
    </row>
    <row r="88">
      <c r="Z88">
        <f>IF(Captura!A91="","",Captura!A91)</f>
        <v/>
      </c>
    </row>
    <row r="89">
      <c r="Z89">
        <f>IF(Captura!A92="","",Captura!A92)</f>
        <v/>
      </c>
    </row>
    <row r="90">
      <c r="Z90">
        <f>IF(Captura!A93="","",Captura!A93)</f>
        <v/>
      </c>
    </row>
    <row r="91">
      <c r="Z91">
        <f>IF(Captura!A94="","",Captura!A94)</f>
        <v/>
      </c>
    </row>
    <row r="92">
      <c r="Z92">
        <f>IF(Captura!A95="","",Captura!A95)</f>
        <v/>
      </c>
    </row>
    <row r="93">
      <c r="Z93">
        <f>IF(Captura!A96="","",Captura!A96)</f>
        <v/>
      </c>
    </row>
    <row r="94">
      <c r="Z94">
        <f>IF(Captura!A97="","",Captura!A97)</f>
        <v/>
      </c>
    </row>
    <row r="95">
      <c r="Z95">
        <f>IF(Captura!A98="","",Captura!A98)</f>
        <v/>
      </c>
    </row>
    <row r="96">
      <c r="Z96">
        <f>IF(Captura!A99="","",Captura!A99)</f>
        <v/>
      </c>
    </row>
    <row r="97">
      <c r="Z97">
        <f>IF(Captura!A100="","",Captura!A100)</f>
        <v/>
      </c>
    </row>
    <row r="98">
      <c r="Z98">
        <f>IF(Captura!A101="","",Captura!A101)</f>
        <v/>
      </c>
    </row>
    <row r="99">
      <c r="Z99">
        <f>IF(Captura!A102="","",Captura!A102)</f>
        <v/>
      </c>
    </row>
    <row r="100">
      <c r="Z100">
        <f>IF(Captura!A103="","",Captura!A103)</f>
        <v/>
      </c>
    </row>
    <row r="101">
      <c r="Z101">
        <f>IF(Captura!A104="","",Captura!A104)</f>
        <v/>
      </c>
    </row>
    <row r="102">
      <c r="Z102">
        <f>IF(Captura!A105="","",Captura!A105)</f>
        <v/>
      </c>
    </row>
    <row r="103">
      <c r="Z103">
        <f>IF(Captura!A106="","",Captura!A106)</f>
        <v/>
      </c>
    </row>
    <row r="104">
      <c r="Z104">
        <f>IF(Captura!A107="","",Captura!A107)</f>
        <v/>
      </c>
    </row>
    <row r="105">
      <c r="Z105">
        <f>IF(Captura!A108="","",Captura!A108)</f>
        <v/>
      </c>
    </row>
    <row r="106">
      <c r="Z106">
        <f>IF(Captura!A109="","",Captura!A109)</f>
        <v/>
      </c>
    </row>
    <row r="107">
      <c r="Z107">
        <f>IF(Captura!A110="","",Captura!A110)</f>
        <v/>
      </c>
    </row>
    <row r="108">
      <c r="Z108">
        <f>IF(Captura!A111="","",Captura!A111)</f>
        <v/>
      </c>
    </row>
    <row r="109">
      <c r="Z109">
        <f>IF(Captura!A112="","",Captura!A112)</f>
        <v/>
      </c>
    </row>
    <row r="110">
      <c r="Z110">
        <f>IF(Captura!A113="","",Captura!A113)</f>
        <v/>
      </c>
    </row>
    <row r="111">
      <c r="Z111">
        <f>IF(Captura!A114="","",Captura!A114)</f>
        <v/>
      </c>
    </row>
  </sheetData>
  <autoFilter ref="A3:B9"/>
  <mergeCells count="1">
    <mergeCell ref="A1:D1"/>
  </mergeCells>
  <conditionalFormatting sqref="B9">
    <cfRule type="expression" priority="1" dxfId="0" stopIfTrue="1">
      <formula>AND($B$2&lt;&gt;"",$B$9&gt;0)</formula>
    </cfRule>
    <cfRule type="expression" priority="2" dxfId="1" stopIfTrue="1">
      <formula>AND($B$2&lt;&gt;"",$B$9=0)</formula>
    </cfRule>
  </conditionalFormatting>
  <dataValidations count="1">
    <dataValidation sqref="B2" showDropDown="0" showInputMessage="1" showErrorMessage="1" allowBlank="0" errorTitle="Folio no encontrado" error="Seleccione o escriba un folio existente en Captura." promptTitle="Consulta por folio" prompt="Seleccione un folio registrado en la hoja Captura." type="list" errorStyle="stop">
      <formula1>$Z$2:$Z$111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T1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3" customWidth="1" min="3" max="3"/>
    <col width="23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2" customWidth="1" min="12" max="12"/>
    <col width="18" customWidth="1" min="13" max="13"/>
    <col width="22" customWidth="1" min="14" max="14"/>
    <col width="31" customWidth="1" min="15" max="15"/>
    <col width="36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27" customHeight="1">
      <c r="A1" s="1" t="inlineStr">
        <is>
          <t>Captura de prueba de compresión de motor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  <c r="J1" s="42" t="n"/>
      <c r="K1" s="42" t="n"/>
      <c r="L1" s="42" t="n"/>
      <c r="M1" s="42" t="n"/>
      <c r="N1" s="42" t="n"/>
      <c r="O1" s="42" t="n"/>
      <c r="P1" s="43" t="n"/>
    </row>
    <row r="2" ht="25" customHeight="1">
      <c r="A2" s="16" t="inlineStr">
        <is>
          <t>Herramienta de registro y comparación; no emite diagnóstico</t>
        </is>
      </c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16" t="n"/>
      <c r="M2" s="16" t="n"/>
      <c r="N2" s="16" t="n"/>
      <c r="O2" s="16" t="n"/>
      <c r="P2" s="16" t="n"/>
      <c r="Q2">
        <f>'Parámetros'!$B$2</f>
        <v/>
      </c>
      <c r="R2">
        <f>'Parámetros'!$B$5</f>
        <v/>
      </c>
      <c r="S2">
        <f>'Parámetros'!$B$6</f>
        <v/>
      </c>
      <c r="T2">
        <f>'Parámetros'!$B$7</f>
        <v/>
      </c>
    </row>
    <row r="3"/>
    <row r="4" ht="48" customHeight="1">
      <c r="A4" s="2" t="inlineStr">
        <is>
          <t>Folio de prueba</t>
        </is>
      </c>
      <c r="B4" s="2" t="inlineStr">
        <is>
          <t>Fecha</t>
        </is>
      </c>
      <c r="C4" s="2" t="inlineStr">
        <is>
          <t>Unidad ficticia o alias</t>
        </is>
      </c>
      <c r="D4" s="2" t="inlineStr">
        <is>
          <t>Motor o configuración</t>
        </is>
      </c>
      <c r="E4" s="2" t="inlineStr">
        <is>
          <t>Cilindro</t>
        </is>
      </c>
      <c r="F4" s="2" t="inlineStr">
        <is>
          <t>Lectura 1 (psi)</t>
        </is>
      </c>
      <c r="G4" s="2" t="inlineStr">
        <is>
          <t>Lectura 2 (psi)</t>
        </is>
      </c>
      <c r="H4" s="2" t="inlineStr">
        <is>
          <t>Lectura 3 (psi)</t>
        </is>
      </c>
      <c r="I4" s="2" t="inlineStr">
        <is>
          <t>Promedio (psi)</t>
        </is>
      </c>
      <c r="J4" s="2" t="inlineStr">
        <is>
          <t>Mínimo (psi)</t>
        </is>
      </c>
      <c r="K4" s="2" t="inlineStr">
        <is>
          <t>Máximo (psi)</t>
        </is>
      </c>
      <c r="L4" s="2" t="inlineStr">
        <is>
          <t>Rango (psi)</t>
        </is>
      </c>
      <c r="M4" s="2" t="inlineStr">
        <is>
          <t>Variación entre lecturas</t>
        </is>
      </c>
      <c r="N4" s="2" t="inlineStr">
        <is>
          <t>Diferencia contra máximo del folio</t>
        </is>
      </c>
      <c r="O4" s="2" t="inlineStr">
        <is>
          <t>Estado comparativo</t>
        </is>
      </c>
      <c r="P4" s="2" t="inlineStr">
        <is>
          <t>Observaciones</t>
        </is>
      </c>
    </row>
    <row r="5" ht="22" customHeight="1">
      <c r="A5" s="17" t="inlineStr">
        <is>
          <t>PR-0001</t>
        </is>
      </c>
      <c r="B5" s="47" t="n">
        <v>46273</v>
      </c>
      <c r="C5" s="19" t="inlineStr">
        <is>
          <t>UNIDAD DEMO A</t>
        </is>
      </c>
      <c r="D5" s="19" t="inlineStr">
        <is>
          <t>MOTOR DEMO 4C</t>
        </is>
      </c>
      <c r="E5" s="20" t="n">
        <v>1</v>
      </c>
      <c r="F5" s="48" t="n">
        <v>170</v>
      </c>
      <c r="G5" s="48" t="n">
        <v>171</v>
      </c>
      <c r="H5" s="48" t="n">
        <v>169</v>
      </c>
      <c r="I5" s="49">
        <f>IF(COUNT(F5:H5)&lt;3,"",AVERAGE(F5:H5))</f>
        <v/>
      </c>
      <c r="J5" s="49">
        <f>IF(COUNT(F5:H5)&lt;3,"",MIN(F5:H5))</f>
        <v/>
      </c>
      <c r="K5" s="49">
        <f>IF(COUNT(F5:H5)&lt;3,"",MAX(F5:H5))</f>
        <v/>
      </c>
      <c r="L5" s="49">
        <f>IF(I5="","",K5-J5)</f>
        <v/>
      </c>
      <c r="M5" s="23">
        <f>IF(I5="","",IFERROR(L5/I5,""))</f>
        <v/>
      </c>
      <c r="N5" s="23">
        <f>IF(OR(A5="",I5=""),"",IFERROR((AGGREGATE(14,6,$I$5:$I$114/($A$5:$A$114=A5),1)-I5)/AGGREGATE(14,6,$I$5:$I$114/($A$5:$A$114=A5),1),""))</f>
        <v/>
      </c>
      <c r="O5" s="24">
        <f>IF(COUNTA(A5:H5)=0,"",IF(OR(A5="",B5="",C5="",D5="",E5="",COUNT(F5:H5)&lt;3),"Incompleto",IF(M5&gt;'Parámetros'!$B$3,"Revisar repetición",IF(N5&gt;'Parámetros'!$B$4,"Revisar diferencia entre cilindros","Comparable"))))</f>
        <v/>
      </c>
      <c r="P5" s="19" t="inlineStr">
        <is>
          <t>Ejemplo ficticio para demostración.</t>
        </is>
      </c>
    </row>
    <row r="6" ht="22" customHeight="1">
      <c r="A6" s="17" t="inlineStr">
        <is>
          <t>PR-0001</t>
        </is>
      </c>
      <c r="B6" s="47" t="n">
        <v>46273</v>
      </c>
      <c r="C6" s="19" t="inlineStr">
        <is>
          <t>UNIDAD DEMO A</t>
        </is>
      </c>
      <c r="D6" s="19" t="inlineStr">
        <is>
          <t>MOTOR DEMO 4C</t>
        </is>
      </c>
      <c r="E6" s="20" t="n">
        <v>2</v>
      </c>
      <c r="F6" s="48" t="n">
        <v>168</v>
      </c>
      <c r="G6" s="48" t="n">
        <v>169</v>
      </c>
      <c r="H6" s="48" t="n">
        <v>168</v>
      </c>
      <c r="I6" s="50">
        <f>IF(COUNT(F6:H6)&lt;3,"",AVERAGE(F6:H6))</f>
        <v/>
      </c>
      <c r="J6" s="50">
        <f>IF(COUNT(F6:H6)&lt;3,"",MIN(F6:H6))</f>
        <v/>
      </c>
      <c r="K6" s="50">
        <f>IF(COUNT(F6:H6)&lt;3,"",MAX(F6:H6))</f>
        <v/>
      </c>
      <c r="L6" s="50">
        <f>IF(I6="","",K6-J6)</f>
        <v/>
      </c>
      <c r="M6" s="26">
        <f>IF(I6="","",IFERROR(L6/I6,""))</f>
        <v/>
      </c>
      <c r="N6" s="26">
        <f>IF(OR(A6="",I6=""),"",IFERROR((AGGREGATE(14,6,$I$5:$I$114/($A$5:$A$114=A6),1)-I6)/AGGREGATE(14,6,$I$5:$I$114/($A$5:$A$114=A6),1),""))</f>
        <v/>
      </c>
      <c r="O6" s="27">
        <f>IF(COUNTA(A6:H6)=0,"",IF(OR(A6="",B6="",C6="",D6="",E6="",COUNT(F6:H6)&lt;3),"Incompleto",IF(M6&gt;'Parámetros'!$B$3,"Revisar repetición",IF(N6&gt;'Parámetros'!$B$4,"Revisar diferencia entre cilindros","Comparable"))))</f>
        <v/>
      </c>
      <c r="P6" s="19" t="inlineStr">
        <is>
          <t>Ejemplo ficticio para demostración.</t>
        </is>
      </c>
    </row>
    <row r="7" ht="22" customHeight="1">
      <c r="A7" s="17" t="inlineStr">
        <is>
          <t>PR-0001</t>
        </is>
      </c>
      <c r="B7" s="47" t="n">
        <v>46273</v>
      </c>
      <c r="C7" s="19" t="inlineStr">
        <is>
          <t>UNIDAD DEMO A</t>
        </is>
      </c>
      <c r="D7" s="19" t="inlineStr">
        <is>
          <t>MOTOR DEMO 4C</t>
        </is>
      </c>
      <c r="E7" s="20" t="n">
        <v>3</v>
      </c>
      <c r="F7" s="48" t="n">
        <v>151</v>
      </c>
      <c r="G7" s="48" t="n">
        <v>150</v>
      </c>
      <c r="H7" s="48" t="n">
        <v>149</v>
      </c>
      <c r="I7" s="49">
        <f>IF(COUNT(F7:H7)&lt;3,"",AVERAGE(F7:H7))</f>
        <v/>
      </c>
      <c r="J7" s="49">
        <f>IF(COUNT(F7:H7)&lt;3,"",MIN(F7:H7))</f>
        <v/>
      </c>
      <c r="K7" s="49">
        <f>IF(COUNT(F7:H7)&lt;3,"",MAX(F7:H7))</f>
        <v/>
      </c>
      <c r="L7" s="49">
        <f>IF(I7="","",K7-J7)</f>
        <v/>
      </c>
      <c r="M7" s="23">
        <f>IF(I7="","",IFERROR(L7/I7,""))</f>
        <v/>
      </c>
      <c r="N7" s="23">
        <f>IF(OR(A7="",I7=""),"",IFERROR((AGGREGATE(14,6,$I$5:$I$114/($A$5:$A$114=A7),1)-I7)/AGGREGATE(14,6,$I$5:$I$114/($A$5:$A$114=A7),1),""))</f>
        <v/>
      </c>
      <c r="O7" s="24">
        <f>IF(COUNTA(A7:H7)=0,"",IF(OR(A7="",B7="",C7="",D7="",E7="",COUNT(F7:H7)&lt;3),"Incompleto",IF(M7&gt;'Parámetros'!$B$3,"Revisar repetición",IF(N7&gt;'Parámetros'!$B$4,"Revisar diferencia entre cilindros","Comparable"))))</f>
        <v/>
      </c>
      <c r="P7" s="19" t="inlineStr">
        <is>
          <t>Ejemplo ficticio para comparación.</t>
        </is>
      </c>
    </row>
    <row r="8" ht="22" customHeight="1">
      <c r="A8" s="17" t="inlineStr">
        <is>
          <t>PR-0001</t>
        </is>
      </c>
      <c r="B8" s="47" t="n">
        <v>46273</v>
      </c>
      <c r="C8" s="19" t="inlineStr">
        <is>
          <t>UNIDAD DEMO A</t>
        </is>
      </c>
      <c r="D8" s="19" t="inlineStr">
        <is>
          <t>MOTOR DEMO 4C</t>
        </is>
      </c>
      <c r="E8" s="20" t="n">
        <v>4</v>
      </c>
      <c r="F8" s="48" t="n">
        <v>169</v>
      </c>
      <c r="G8" s="48" t="n">
        <v>170</v>
      </c>
      <c r="H8" s="48" t="n">
        <v>169</v>
      </c>
      <c r="I8" s="50">
        <f>IF(COUNT(F8:H8)&lt;3,"",AVERAGE(F8:H8))</f>
        <v/>
      </c>
      <c r="J8" s="50">
        <f>IF(COUNT(F8:H8)&lt;3,"",MIN(F8:H8))</f>
        <v/>
      </c>
      <c r="K8" s="50">
        <f>IF(COUNT(F8:H8)&lt;3,"",MAX(F8:H8))</f>
        <v/>
      </c>
      <c r="L8" s="50">
        <f>IF(I8="","",K8-J8)</f>
        <v/>
      </c>
      <c r="M8" s="26">
        <f>IF(I8="","",IFERROR(L8/I8,""))</f>
        <v/>
      </c>
      <c r="N8" s="26">
        <f>IF(OR(A8="",I8=""),"",IFERROR((AGGREGATE(14,6,$I$5:$I$114/($A$5:$A$114=A8),1)-I8)/AGGREGATE(14,6,$I$5:$I$114/($A$5:$A$114=A8),1),""))</f>
        <v/>
      </c>
      <c r="O8" s="27">
        <f>IF(COUNTA(A8:H8)=0,"",IF(OR(A8="",B8="",C8="",D8="",E8="",COUNT(F8:H8)&lt;3),"Incompleto",IF(M8&gt;'Parámetros'!$B$3,"Revisar repetición",IF(N8&gt;'Parámetros'!$B$4,"Revisar diferencia entre cilindros","Comparable"))))</f>
        <v/>
      </c>
      <c r="P8" s="19" t="inlineStr">
        <is>
          <t>Ejemplo ficticio para demostración.</t>
        </is>
      </c>
    </row>
    <row r="9" ht="22" customHeight="1">
      <c r="A9" s="17" t="inlineStr">
        <is>
          <t>PR-0002</t>
        </is>
      </c>
      <c r="B9" s="47" t="n">
        <v>46274</v>
      </c>
      <c r="C9" s="19" t="inlineStr">
        <is>
          <t>UNIDAD DEMO B</t>
        </is>
      </c>
      <c r="D9" s="19" t="inlineStr">
        <is>
          <t>MOTOR DEMO 6C</t>
        </is>
      </c>
      <c r="E9" s="20" t="n">
        <v>1</v>
      </c>
      <c r="F9" s="48" t="n">
        <v>182</v>
      </c>
      <c r="G9" s="48" t="n">
        <v>183</v>
      </c>
      <c r="H9" s="48" t="n">
        <v>182</v>
      </c>
      <c r="I9" s="49">
        <f>IF(COUNT(F9:H9)&lt;3,"",AVERAGE(F9:H9))</f>
        <v/>
      </c>
      <c r="J9" s="49">
        <f>IF(COUNT(F9:H9)&lt;3,"",MIN(F9:H9))</f>
        <v/>
      </c>
      <c r="K9" s="49">
        <f>IF(COUNT(F9:H9)&lt;3,"",MAX(F9:H9))</f>
        <v/>
      </c>
      <c r="L9" s="49">
        <f>IF(I9="","",K9-J9)</f>
        <v/>
      </c>
      <c r="M9" s="23">
        <f>IF(I9="","",IFERROR(L9/I9,""))</f>
        <v/>
      </c>
      <c r="N9" s="23">
        <f>IF(OR(A9="",I9=""),"",IFERROR((AGGREGATE(14,6,$I$5:$I$114/($A$5:$A$114=A9),1)-I9)/AGGREGATE(14,6,$I$5:$I$114/($A$5:$A$114=A9),1),""))</f>
        <v/>
      </c>
      <c r="O9" s="24">
        <f>IF(COUNTA(A9:H9)=0,"",IF(OR(A9="",B9="",C9="",D9="",E9="",COUNT(F9:H9)&lt;3),"Incompleto",IF(M9&gt;'Parámetros'!$B$3,"Revisar repetición",IF(N9&gt;'Parámetros'!$B$4,"Revisar diferencia entre cilindros","Comparable"))))</f>
        <v/>
      </c>
      <c r="P9" s="19" t="inlineStr">
        <is>
          <t>Ejemplo ficticio para demostración.</t>
        </is>
      </c>
    </row>
    <row r="10" ht="22" customHeight="1">
      <c r="A10" s="17" t="inlineStr">
        <is>
          <t>PR-0002</t>
        </is>
      </c>
      <c r="B10" s="47" t="n">
        <v>46274</v>
      </c>
      <c r="C10" s="19" t="inlineStr">
        <is>
          <t>UNIDAD DEMO B</t>
        </is>
      </c>
      <c r="D10" s="19" t="inlineStr">
        <is>
          <t>MOTOR DEMO 6C</t>
        </is>
      </c>
      <c r="E10" s="20" t="n">
        <v>2</v>
      </c>
      <c r="F10" s="48" t="n">
        <v>180</v>
      </c>
      <c r="G10" s="48" t="n">
        <v>181</v>
      </c>
      <c r="H10" s="48" t="n">
        <v>180</v>
      </c>
      <c r="I10" s="50">
        <f>IF(COUNT(F10:H10)&lt;3,"",AVERAGE(F10:H10))</f>
        <v/>
      </c>
      <c r="J10" s="50">
        <f>IF(COUNT(F10:H10)&lt;3,"",MIN(F10:H10))</f>
        <v/>
      </c>
      <c r="K10" s="50">
        <f>IF(COUNT(F10:H10)&lt;3,"",MAX(F10:H10))</f>
        <v/>
      </c>
      <c r="L10" s="50">
        <f>IF(I10="","",K10-J10)</f>
        <v/>
      </c>
      <c r="M10" s="26">
        <f>IF(I10="","",IFERROR(L10/I10,""))</f>
        <v/>
      </c>
      <c r="N10" s="26">
        <f>IF(OR(A10="",I10=""),"",IFERROR((AGGREGATE(14,6,$I$5:$I$114/($A$5:$A$114=A10),1)-I10)/AGGREGATE(14,6,$I$5:$I$114/($A$5:$A$114=A10),1),""))</f>
        <v/>
      </c>
      <c r="O10" s="27">
        <f>IF(COUNTA(A10:H10)=0,"",IF(OR(A10="",B10="",C10="",D10="",E10="",COUNT(F10:H10)&lt;3),"Incompleto",IF(M10&gt;'Parámetros'!$B$3,"Revisar repetición",IF(N10&gt;'Parámetros'!$B$4,"Revisar diferencia entre cilindros","Comparable"))))</f>
        <v/>
      </c>
      <c r="P10" s="19" t="inlineStr">
        <is>
          <t>Ejemplo ficticio para demostración.</t>
        </is>
      </c>
    </row>
    <row r="11" ht="22" customHeight="1">
      <c r="A11" s="17" t="inlineStr">
        <is>
          <t>PR-0002</t>
        </is>
      </c>
      <c r="B11" s="47" t="n">
        <v>46274</v>
      </c>
      <c r="C11" s="19" t="inlineStr">
        <is>
          <t>UNIDAD DEMO B</t>
        </is>
      </c>
      <c r="D11" s="19" t="inlineStr">
        <is>
          <t>MOTOR DEMO 6C</t>
        </is>
      </c>
      <c r="E11" s="20" t="n">
        <v>3</v>
      </c>
      <c r="F11" s="48" t="n">
        <v>175</v>
      </c>
      <c r="G11" s="48" t="n">
        <v>188</v>
      </c>
      <c r="H11" s="48" t="n">
        <v>176</v>
      </c>
      <c r="I11" s="49">
        <f>IF(COUNT(F11:H11)&lt;3,"",AVERAGE(F11:H11))</f>
        <v/>
      </c>
      <c r="J11" s="49">
        <f>IF(COUNT(F11:H11)&lt;3,"",MIN(F11:H11))</f>
        <v/>
      </c>
      <c r="K11" s="49">
        <f>IF(COUNT(F11:H11)&lt;3,"",MAX(F11:H11))</f>
        <v/>
      </c>
      <c r="L11" s="49">
        <f>IF(I11="","",K11-J11)</f>
        <v/>
      </c>
      <c r="M11" s="23">
        <f>IF(I11="","",IFERROR(L11/I11,""))</f>
        <v/>
      </c>
      <c r="N11" s="23">
        <f>IF(OR(A11="",I11=""),"",IFERROR((AGGREGATE(14,6,$I$5:$I$114/($A$5:$A$114=A11),1)-I11)/AGGREGATE(14,6,$I$5:$I$114/($A$5:$A$114=A11),1),""))</f>
        <v/>
      </c>
      <c r="O11" s="24">
        <f>IF(COUNTA(A11:H11)=0,"",IF(OR(A11="",B11="",C11="",D11="",E11="",COUNT(F11:H11)&lt;3),"Incompleto",IF(M11&gt;'Parámetros'!$B$3,"Revisar repetición",IF(N11&gt;'Parámetros'!$B$4,"Revisar diferencia entre cilindros","Comparable"))))</f>
        <v/>
      </c>
      <c r="P11" s="19" t="inlineStr">
        <is>
          <t>Ejemplo ficticio; revisar consistencia.</t>
        </is>
      </c>
    </row>
    <row r="12" ht="22" customHeight="1">
      <c r="A12" s="17" t="inlineStr">
        <is>
          <t>PR-0002</t>
        </is>
      </c>
      <c r="B12" s="47" t="n">
        <v>46274</v>
      </c>
      <c r="C12" s="19" t="inlineStr">
        <is>
          <t>UNIDAD DEMO B</t>
        </is>
      </c>
      <c r="D12" s="19" t="inlineStr">
        <is>
          <t>MOTOR DEMO 6C</t>
        </is>
      </c>
      <c r="E12" s="20" t="n">
        <v>4</v>
      </c>
      <c r="F12" s="48" t="n">
        <v>184</v>
      </c>
      <c r="G12" s="48" t="n">
        <v>184</v>
      </c>
      <c r="H12" s="48" t="n">
        <v>183</v>
      </c>
      <c r="I12" s="50">
        <f>IF(COUNT(F12:H12)&lt;3,"",AVERAGE(F12:H12))</f>
        <v/>
      </c>
      <c r="J12" s="50">
        <f>IF(COUNT(F12:H12)&lt;3,"",MIN(F12:H12))</f>
        <v/>
      </c>
      <c r="K12" s="50">
        <f>IF(COUNT(F12:H12)&lt;3,"",MAX(F12:H12))</f>
        <v/>
      </c>
      <c r="L12" s="50">
        <f>IF(I12="","",K12-J12)</f>
        <v/>
      </c>
      <c r="M12" s="26">
        <f>IF(I12="","",IFERROR(L12/I12,""))</f>
        <v/>
      </c>
      <c r="N12" s="26">
        <f>IF(OR(A12="",I12=""),"",IFERROR((AGGREGATE(14,6,$I$5:$I$114/($A$5:$A$114=A12),1)-I12)/AGGREGATE(14,6,$I$5:$I$114/($A$5:$A$114=A12),1),""))</f>
        <v/>
      </c>
      <c r="O12" s="27">
        <f>IF(COUNTA(A12:H12)=0,"",IF(OR(A12="",B12="",C12="",D12="",E12="",COUNT(F12:H12)&lt;3),"Incompleto",IF(M12&gt;'Parámetros'!$B$3,"Revisar repetición",IF(N12&gt;'Parámetros'!$B$4,"Revisar diferencia entre cilindros","Comparable"))))</f>
        <v/>
      </c>
      <c r="P12" s="19" t="inlineStr">
        <is>
          <t>Ejemplo ficticio para demostración.</t>
        </is>
      </c>
    </row>
    <row r="13" ht="22" customHeight="1">
      <c r="A13" s="17" t="inlineStr">
        <is>
          <t>PR-0002</t>
        </is>
      </c>
      <c r="B13" s="47" t="n">
        <v>46274</v>
      </c>
      <c r="C13" s="19" t="inlineStr">
        <is>
          <t>UNIDAD DEMO B</t>
        </is>
      </c>
      <c r="D13" s="19" t="inlineStr">
        <is>
          <t>MOTOR DEMO 6C</t>
        </is>
      </c>
      <c r="E13" s="20" t="n">
        <v>5</v>
      </c>
      <c r="F13" s="48" t="n">
        <v>181</v>
      </c>
      <c r="G13" s="48" t="n">
        <v>182</v>
      </c>
      <c r="H13" s="48" t="n">
        <v>181</v>
      </c>
      <c r="I13" s="49">
        <f>IF(COUNT(F13:H13)&lt;3,"",AVERAGE(F13:H13))</f>
        <v/>
      </c>
      <c r="J13" s="49">
        <f>IF(COUNT(F13:H13)&lt;3,"",MIN(F13:H13))</f>
        <v/>
      </c>
      <c r="K13" s="49">
        <f>IF(COUNT(F13:H13)&lt;3,"",MAX(F13:H13))</f>
        <v/>
      </c>
      <c r="L13" s="49">
        <f>IF(I13="","",K13-J13)</f>
        <v/>
      </c>
      <c r="M13" s="23">
        <f>IF(I13="","",IFERROR(L13/I13,""))</f>
        <v/>
      </c>
      <c r="N13" s="23">
        <f>IF(OR(A13="",I13=""),"",IFERROR((AGGREGATE(14,6,$I$5:$I$114/($A$5:$A$114=A13),1)-I13)/AGGREGATE(14,6,$I$5:$I$114/($A$5:$A$114=A13),1),""))</f>
        <v/>
      </c>
      <c r="O13" s="24">
        <f>IF(COUNTA(A13:H13)=0,"",IF(OR(A13="",B13="",C13="",D13="",E13="",COUNT(F13:H13)&lt;3),"Incompleto",IF(M13&gt;'Parámetros'!$B$3,"Revisar repetición",IF(N13&gt;'Parámetros'!$B$4,"Revisar diferencia entre cilindros","Comparable"))))</f>
        <v/>
      </c>
      <c r="P13" s="19" t="inlineStr">
        <is>
          <t>Ejemplo ficticio para demostración.</t>
        </is>
      </c>
    </row>
    <row r="14" ht="22" customHeight="1">
      <c r="A14" s="17" t="inlineStr">
        <is>
          <t>PR-0002</t>
        </is>
      </c>
      <c r="B14" s="47" t="n">
        <v>46274</v>
      </c>
      <c r="C14" s="19" t="inlineStr">
        <is>
          <t>UNIDAD DEMO B</t>
        </is>
      </c>
      <c r="D14" s="19" t="inlineStr">
        <is>
          <t>MOTOR DEMO 6C</t>
        </is>
      </c>
      <c r="E14" s="20" t="n">
        <v>6</v>
      </c>
      <c r="F14" s="48" t="n">
        <v>178</v>
      </c>
      <c r="G14" s="48" t="n">
        <v>179</v>
      </c>
      <c r="H14" s="48" t="n">
        <v>178</v>
      </c>
      <c r="I14" s="50">
        <f>IF(COUNT(F14:H14)&lt;3,"",AVERAGE(F14:H14))</f>
        <v/>
      </c>
      <c r="J14" s="50">
        <f>IF(COUNT(F14:H14)&lt;3,"",MIN(F14:H14))</f>
        <v/>
      </c>
      <c r="K14" s="50">
        <f>IF(COUNT(F14:H14)&lt;3,"",MAX(F14:H14))</f>
        <v/>
      </c>
      <c r="L14" s="50">
        <f>IF(I14="","",K14-J14)</f>
        <v/>
      </c>
      <c r="M14" s="26">
        <f>IF(I14="","",IFERROR(L14/I14,""))</f>
        <v/>
      </c>
      <c r="N14" s="26">
        <f>IF(OR(A14="",I14=""),"",IFERROR((AGGREGATE(14,6,$I$5:$I$114/($A$5:$A$114=A14),1)-I14)/AGGREGATE(14,6,$I$5:$I$114/($A$5:$A$114=A14),1),""))</f>
        <v/>
      </c>
      <c r="O14" s="27">
        <f>IF(COUNTA(A14:H14)=0,"",IF(OR(A14="",B14="",C14="",D14="",E14="",COUNT(F14:H14)&lt;3),"Incompleto",IF(M14&gt;'Parámetros'!$B$3,"Revisar repetición",IF(N14&gt;'Parámetros'!$B$4,"Revisar diferencia entre cilindros","Comparable"))))</f>
        <v/>
      </c>
      <c r="P14" s="19" t="inlineStr">
        <is>
          <t>Ejemplo ficticio para demostración.</t>
        </is>
      </c>
    </row>
    <row r="15" ht="22" customHeight="1">
      <c r="A15" s="17" t="n"/>
      <c r="B15" s="47" t="n"/>
      <c r="C15" s="19" t="n"/>
      <c r="D15" s="19" t="n"/>
      <c r="E15" s="20" t="n"/>
      <c r="F15" s="48" t="n"/>
      <c r="G15" s="48" t="n"/>
      <c r="H15" s="48" t="n"/>
      <c r="I15" s="49">
        <f>IF(COUNT(F15:H15)&lt;3,"",AVERAGE(F15:H15))</f>
        <v/>
      </c>
      <c r="J15" s="49">
        <f>IF(COUNT(F15:H15)&lt;3,"",MIN(F15:H15))</f>
        <v/>
      </c>
      <c r="K15" s="49">
        <f>IF(COUNT(F15:H15)&lt;3,"",MAX(F15:H15))</f>
        <v/>
      </c>
      <c r="L15" s="49">
        <f>IF(I15="","",K15-J15)</f>
        <v/>
      </c>
      <c r="M15" s="23">
        <f>IF(I15="","",IFERROR(L15/I15,""))</f>
        <v/>
      </c>
      <c r="N15" s="23">
        <f>IF(OR(A15="",I15=""),"",IFERROR((AGGREGATE(14,6,$I$5:$I$114/($A$5:$A$114=A15),1)-I15)/AGGREGATE(14,6,$I$5:$I$114/($A$5:$A$114=A15),1),""))</f>
        <v/>
      </c>
      <c r="O15" s="24">
        <f>IF(COUNTA(A15:H15)=0,"",IF(OR(A15="",B15="",C15="",D15="",E15="",COUNT(F15:H15)&lt;3),"Incompleto",IF(M15&gt;'Parámetros'!$B$3,"Revisar repetición",IF(N15&gt;'Parámetros'!$B$4,"Revisar diferencia entre cilindros","Comparable"))))</f>
        <v/>
      </c>
      <c r="P15" s="19" t="n"/>
    </row>
    <row r="16" ht="22" customHeight="1">
      <c r="A16" s="17" t="n"/>
      <c r="B16" s="47" t="n"/>
      <c r="C16" s="19" t="n"/>
      <c r="D16" s="19" t="n"/>
      <c r="E16" s="20" t="n"/>
      <c r="F16" s="48" t="n"/>
      <c r="G16" s="48" t="n"/>
      <c r="H16" s="48" t="n"/>
      <c r="I16" s="50">
        <f>IF(COUNT(F16:H16)&lt;3,"",AVERAGE(F16:H16))</f>
        <v/>
      </c>
      <c r="J16" s="50">
        <f>IF(COUNT(F16:H16)&lt;3,"",MIN(F16:H16))</f>
        <v/>
      </c>
      <c r="K16" s="50">
        <f>IF(COUNT(F16:H16)&lt;3,"",MAX(F16:H16))</f>
        <v/>
      </c>
      <c r="L16" s="50">
        <f>IF(I16="","",K16-J16)</f>
        <v/>
      </c>
      <c r="M16" s="26">
        <f>IF(I16="","",IFERROR(L16/I16,""))</f>
        <v/>
      </c>
      <c r="N16" s="26">
        <f>IF(OR(A16="",I16=""),"",IFERROR((AGGREGATE(14,6,$I$5:$I$114/($A$5:$A$114=A16),1)-I16)/AGGREGATE(14,6,$I$5:$I$114/($A$5:$A$114=A16),1),""))</f>
        <v/>
      </c>
      <c r="O16" s="27">
        <f>IF(COUNTA(A16:H16)=0,"",IF(OR(A16="",B16="",C16="",D16="",E16="",COUNT(F16:H16)&lt;3),"Incompleto",IF(M16&gt;'Parámetros'!$B$3,"Revisar repetición",IF(N16&gt;'Parámetros'!$B$4,"Revisar diferencia entre cilindros","Comparable"))))</f>
        <v/>
      </c>
      <c r="P16" s="19" t="n"/>
    </row>
    <row r="17" ht="22" customHeight="1">
      <c r="A17" s="17" t="n"/>
      <c r="B17" s="47" t="n"/>
      <c r="C17" s="19" t="n"/>
      <c r="D17" s="19" t="n"/>
      <c r="E17" s="20" t="n"/>
      <c r="F17" s="48" t="n"/>
      <c r="G17" s="48" t="n"/>
      <c r="H17" s="48" t="n"/>
      <c r="I17" s="49">
        <f>IF(COUNT(F17:H17)&lt;3,"",AVERAGE(F17:H17))</f>
        <v/>
      </c>
      <c r="J17" s="49">
        <f>IF(COUNT(F17:H17)&lt;3,"",MIN(F17:H17))</f>
        <v/>
      </c>
      <c r="K17" s="49">
        <f>IF(COUNT(F17:H17)&lt;3,"",MAX(F17:H17))</f>
        <v/>
      </c>
      <c r="L17" s="49">
        <f>IF(I17="","",K17-J17)</f>
        <v/>
      </c>
      <c r="M17" s="23">
        <f>IF(I17="","",IFERROR(L17/I17,""))</f>
        <v/>
      </c>
      <c r="N17" s="23">
        <f>IF(OR(A17="",I17=""),"",IFERROR((AGGREGATE(14,6,$I$5:$I$114/($A$5:$A$114=A17),1)-I17)/AGGREGATE(14,6,$I$5:$I$114/($A$5:$A$114=A17),1),""))</f>
        <v/>
      </c>
      <c r="O17" s="24">
        <f>IF(COUNTA(A17:H17)=0,"",IF(OR(A17="",B17="",C17="",D17="",E17="",COUNT(F17:H17)&lt;3),"Incompleto",IF(M17&gt;'Parámetros'!$B$3,"Revisar repetición",IF(N17&gt;'Parámetros'!$B$4,"Revisar diferencia entre cilindros","Comparable"))))</f>
        <v/>
      </c>
      <c r="P17" s="19" t="n"/>
    </row>
    <row r="18" ht="22" customHeight="1">
      <c r="A18" s="17" t="n"/>
      <c r="B18" s="47" t="n"/>
      <c r="C18" s="19" t="n"/>
      <c r="D18" s="19" t="n"/>
      <c r="E18" s="20" t="n"/>
      <c r="F18" s="48" t="n"/>
      <c r="G18" s="48" t="n"/>
      <c r="H18" s="48" t="n"/>
      <c r="I18" s="50">
        <f>IF(COUNT(F18:H18)&lt;3,"",AVERAGE(F18:H18))</f>
        <v/>
      </c>
      <c r="J18" s="50">
        <f>IF(COUNT(F18:H18)&lt;3,"",MIN(F18:H18))</f>
        <v/>
      </c>
      <c r="K18" s="50">
        <f>IF(COUNT(F18:H18)&lt;3,"",MAX(F18:H18))</f>
        <v/>
      </c>
      <c r="L18" s="50">
        <f>IF(I18="","",K18-J18)</f>
        <v/>
      </c>
      <c r="M18" s="26">
        <f>IF(I18="","",IFERROR(L18/I18,""))</f>
        <v/>
      </c>
      <c r="N18" s="26">
        <f>IF(OR(A18="",I18=""),"",IFERROR((AGGREGATE(14,6,$I$5:$I$114/($A$5:$A$114=A18),1)-I18)/AGGREGATE(14,6,$I$5:$I$114/($A$5:$A$114=A18),1),""))</f>
        <v/>
      </c>
      <c r="O18" s="27">
        <f>IF(COUNTA(A18:H18)=0,"",IF(OR(A18="",B18="",C18="",D18="",E18="",COUNT(F18:H18)&lt;3),"Incompleto",IF(M18&gt;'Parámetros'!$B$3,"Revisar repetición",IF(N18&gt;'Parámetros'!$B$4,"Revisar diferencia entre cilindros","Comparable"))))</f>
        <v/>
      </c>
      <c r="P18" s="19" t="n"/>
    </row>
    <row r="19" ht="22" customHeight="1">
      <c r="A19" s="17" t="n"/>
      <c r="B19" s="47" t="n"/>
      <c r="C19" s="19" t="n"/>
      <c r="D19" s="19" t="n"/>
      <c r="E19" s="20" t="n"/>
      <c r="F19" s="48" t="n"/>
      <c r="G19" s="48" t="n"/>
      <c r="H19" s="48" t="n"/>
      <c r="I19" s="49">
        <f>IF(COUNT(F19:H19)&lt;3,"",AVERAGE(F19:H19))</f>
        <v/>
      </c>
      <c r="J19" s="49">
        <f>IF(COUNT(F19:H19)&lt;3,"",MIN(F19:H19))</f>
        <v/>
      </c>
      <c r="K19" s="49">
        <f>IF(COUNT(F19:H19)&lt;3,"",MAX(F19:H19))</f>
        <v/>
      </c>
      <c r="L19" s="49">
        <f>IF(I19="","",K19-J19)</f>
        <v/>
      </c>
      <c r="M19" s="23">
        <f>IF(I19="","",IFERROR(L19/I19,""))</f>
        <v/>
      </c>
      <c r="N19" s="23">
        <f>IF(OR(A19="",I19=""),"",IFERROR((AGGREGATE(14,6,$I$5:$I$114/($A$5:$A$114=A19),1)-I19)/AGGREGATE(14,6,$I$5:$I$114/($A$5:$A$114=A19),1),""))</f>
        <v/>
      </c>
      <c r="O19" s="24">
        <f>IF(COUNTA(A19:H19)=0,"",IF(OR(A19="",B19="",C19="",D19="",E19="",COUNT(F19:H19)&lt;3),"Incompleto",IF(M19&gt;'Parámetros'!$B$3,"Revisar repetición",IF(N19&gt;'Parámetros'!$B$4,"Revisar diferencia entre cilindros","Comparable"))))</f>
        <v/>
      </c>
      <c r="P19" s="19" t="n"/>
    </row>
    <row r="20" ht="22" customHeight="1">
      <c r="A20" s="17" t="n"/>
      <c r="B20" s="47" t="n"/>
      <c r="C20" s="19" t="n"/>
      <c r="D20" s="19" t="n"/>
      <c r="E20" s="20" t="n"/>
      <c r="F20" s="48" t="n"/>
      <c r="G20" s="48" t="n"/>
      <c r="H20" s="48" t="n"/>
      <c r="I20" s="50">
        <f>IF(COUNT(F20:H20)&lt;3,"",AVERAGE(F20:H20))</f>
        <v/>
      </c>
      <c r="J20" s="50">
        <f>IF(COUNT(F20:H20)&lt;3,"",MIN(F20:H20))</f>
        <v/>
      </c>
      <c r="K20" s="50">
        <f>IF(COUNT(F20:H20)&lt;3,"",MAX(F20:H20))</f>
        <v/>
      </c>
      <c r="L20" s="50">
        <f>IF(I20="","",K20-J20)</f>
        <v/>
      </c>
      <c r="M20" s="26">
        <f>IF(I20="","",IFERROR(L20/I20,""))</f>
        <v/>
      </c>
      <c r="N20" s="26">
        <f>IF(OR(A20="",I20=""),"",IFERROR((AGGREGATE(14,6,$I$5:$I$114/($A$5:$A$114=A20),1)-I20)/AGGREGATE(14,6,$I$5:$I$114/($A$5:$A$114=A20),1),""))</f>
        <v/>
      </c>
      <c r="O20" s="27">
        <f>IF(COUNTA(A20:H20)=0,"",IF(OR(A20="",B20="",C20="",D20="",E20="",COUNT(F20:H20)&lt;3),"Incompleto",IF(M20&gt;'Parámetros'!$B$3,"Revisar repetición",IF(N20&gt;'Parámetros'!$B$4,"Revisar diferencia entre cilindros","Comparable"))))</f>
        <v/>
      </c>
      <c r="P20" s="19" t="n"/>
    </row>
    <row r="21" ht="22" customHeight="1">
      <c r="A21" s="17" t="n"/>
      <c r="B21" s="47" t="n"/>
      <c r="C21" s="19" t="n"/>
      <c r="D21" s="19" t="n"/>
      <c r="E21" s="20" t="n"/>
      <c r="F21" s="48" t="n"/>
      <c r="G21" s="48" t="n"/>
      <c r="H21" s="48" t="n"/>
      <c r="I21" s="49">
        <f>IF(COUNT(F21:H21)&lt;3,"",AVERAGE(F21:H21))</f>
        <v/>
      </c>
      <c r="J21" s="49">
        <f>IF(COUNT(F21:H21)&lt;3,"",MIN(F21:H21))</f>
        <v/>
      </c>
      <c r="K21" s="49">
        <f>IF(COUNT(F21:H21)&lt;3,"",MAX(F21:H21))</f>
        <v/>
      </c>
      <c r="L21" s="49">
        <f>IF(I21="","",K21-J21)</f>
        <v/>
      </c>
      <c r="M21" s="23">
        <f>IF(I21="","",IFERROR(L21/I21,""))</f>
        <v/>
      </c>
      <c r="N21" s="23">
        <f>IF(OR(A21="",I21=""),"",IFERROR((AGGREGATE(14,6,$I$5:$I$114/($A$5:$A$114=A21),1)-I21)/AGGREGATE(14,6,$I$5:$I$114/($A$5:$A$114=A21),1),""))</f>
        <v/>
      </c>
      <c r="O21" s="24">
        <f>IF(COUNTA(A21:H21)=0,"",IF(OR(A21="",B21="",C21="",D21="",E21="",COUNT(F21:H21)&lt;3),"Incompleto",IF(M21&gt;'Parámetros'!$B$3,"Revisar repetición",IF(N21&gt;'Parámetros'!$B$4,"Revisar diferencia entre cilindros","Comparable"))))</f>
        <v/>
      </c>
      <c r="P21" s="19" t="n"/>
    </row>
    <row r="22" ht="22" customHeight="1">
      <c r="A22" s="17" t="n"/>
      <c r="B22" s="47" t="n"/>
      <c r="C22" s="19" t="n"/>
      <c r="D22" s="19" t="n"/>
      <c r="E22" s="20" t="n"/>
      <c r="F22" s="48" t="n"/>
      <c r="G22" s="48" t="n"/>
      <c r="H22" s="48" t="n"/>
      <c r="I22" s="50">
        <f>IF(COUNT(F22:H22)&lt;3,"",AVERAGE(F22:H22))</f>
        <v/>
      </c>
      <c r="J22" s="50">
        <f>IF(COUNT(F22:H22)&lt;3,"",MIN(F22:H22))</f>
        <v/>
      </c>
      <c r="K22" s="50">
        <f>IF(COUNT(F22:H22)&lt;3,"",MAX(F22:H22))</f>
        <v/>
      </c>
      <c r="L22" s="50">
        <f>IF(I22="","",K22-J22)</f>
        <v/>
      </c>
      <c r="M22" s="26">
        <f>IF(I22="","",IFERROR(L22/I22,""))</f>
        <v/>
      </c>
      <c r="N22" s="26">
        <f>IF(OR(A22="",I22=""),"",IFERROR((AGGREGATE(14,6,$I$5:$I$114/($A$5:$A$114=A22),1)-I22)/AGGREGATE(14,6,$I$5:$I$114/($A$5:$A$114=A22),1),""))</f>
        <v/>
      </c>
      <c r="O22" s="27">
        <f>IF(COUNTA(A22:H22)=0,"",IF(OR(A22="",B22="",C22="",D22="",E22="",COUNT(F22:H22)&lt;3),"Incompleto",IF(M22&gt;'Parámetros'!$B$3,"Revisar repetición",IF(N22&gt;'Parámetros'!$B$4,"Revisar diferencia entre cilindros","Comparable"))))</f>
        <v/>
      </c>
      <c r="P22" s="19" t="n"/>
    </row>
    <row r="23" ht="22" customHeight="1">
      <c r="A23" s="17" t="n"/>
      <c r="B23" s="47" t="n"/>
      <c r="C23" s="19" t="n"/>
      <c r="D23" s="19" t="n"/>
      <c r="E23" s="20" t="n"/>
      <c r="F23" s="48" t="n"/>
      <c r="G23" s="48" t="n"/>
      <c r="H23" s="48" t="n"/>
      <c r="I23" s="49">
        <f>IF(COUNT(F23:H23)&lt;3,"",AVERAGE(F23:H23))</f>
        <v/>
      </c>
      <c r="J23" s="49">
        <f>IF(COUNT(F23:H23)&lt;3,"",MIN(F23:H23))</f>
        <v/>
      </c>
      <c r="K23" s="49">
        <f>IF(COUNT(F23:H23)&lt;3,"",MAX(F23:H23))</f>
        <v/>
      </c>
      <c r="L23" s="49">
        <f>IF(I23="","",K23-J23)</f>
        <v/>
      </c>
      <c r="M23" s="23">
        <f>IF(I23="","",IFERROR(L23/I23,""))</f>
        <v/>
      </c>
      <c r="N23" s="23">
        <f>IF(OR(A23="",I23=""),"",IFERROR((AGGREGATE(14,6,$I$5:$I$114/($A$5:$A$114=A23),1)-I23)/AGGREGATE(14,6,$I$5:$I$114/($A$5:$A$114=A23),1),""))</f>
        <v/>
      </c>
      <c r="O23" s="24">
        <f>IF(COUNTA(A23:H23)=0,"",IF(OR(A23="",B23="",C23="",D23="",E23="",COUNT(F23:H23)&lt;3),"Incompleto",IF(M23&gt;'Parámetros'!$B$3,"Revisar repetición",IF(N23&gt;'Parámetros'!$B$4,"Revisar diferencia entre cilindros","Comparable"))))</f>
        <v/>
      </c>
      <c r="P23" s="19" t="n"/>
    </row>
    <row r="24" ht="22" customHeight="1">
      <c r="A24" s="17" t="n"/>
      <c r="B24" s="47" t="n"/>
      <c r="C24" s="19" t="n"/>
      <c r="D24" s="19" t="n"/>
      <c r="E24" s="20" t="n"/>
      <c r="F24" s="48" t="n"/>
      <c r="G24" s="48" t="n"/>
      <c r="H24" s="48" t="n"/>
      <c r="I24" s="50">
        <f>IF(COUNT(F24:H24)&lt;3,"",AVERAGE(F24:H24))</f>
        <v/>
      </c>
      <c r="J24" s="50">
        <f>IF(COUNT(F24:H24)&lt;3,"",MIN(F24:H24))</f>
        <v/>
      </c>
      <c r="K24" s="50">
        <f>IF(COUNT(F24:H24)&lt;3,"",MAX(F24:H24))</f>
        <v/>
      </c>
      <c r="L24" s="50">
        <f>IF(I24="","",K24-J24)</f>
        <v/>
      </c>
      <c r="M24" s="26">
        <f>IF(I24="","",IFERROR(L24/I24,""))</f>
        <v/>
      </c>
      <c r="N24" s="26">
        <f>IF(OR(A24="",I24=""),"",IFERROR((AGGREGATE(14,6,$I$5:$I$114/($A$5:$A$114=A24),1)-I24)/AGGREGATE(14,6,$I$5:$I$114/($A$5:$A$114=A24),1),""))</f>
        <v/>
      </c>
      <c r="O24" s="27">
        <f>IF(COUNTA(A24:H24)=0,"",IF(OR(A24="",B24="",C24="",D24="",E24="",COUNT(F24:H24)&lt;3),"Incompleto",IF(M24&gt;'Parámetros'!$B$3,"Revisar repetición",IF(N24&gt;'Parámetros'!$B$4,"Revisar diferencia entre cilindros","Comparable"))))</f>
        <v/>
      </c>
      <c r="P24" s="19" t="n"/>
    </row>
    <row r="25" ht="22" customHeight="1">
      <c r="A25" s="17" t="n"/>
      <c r="B25" s="47" t="n"/>
      <c r="C25" s="19" t="n"/>
      <c r="D25" s="19" t="n"/>
      <c r="E25" s="20" t="n"/>
      <c r="F25" s="48" t="n"/>
      <c r="G25" s="48" t="n"/>
      <c r="H25" s="48" t="n"/>
      <c r="I25" s="49">
        <f>IF(COUNT(F25:H25)&lt;3,"",AVERAGE(F25:H25))</f>
        <v/>
      </c>
      <c r="J25" s="49">
        <f>IF(COUNT(F25:H25)&lt;3,"",MIN(F25:H25))</f>
        <v/>
      </c>
      <c r="K25" s="49">
        <f>IF(COUNT(F25:H25)&lt;3,"",MAX(F25:H25))</f>
        <v/>
      </c>
      <c r="L25" s="49">
        <f>IF(I25="","",K25-J25)</f>
        <v/>
      </c>
      <c r="M25" s="23">
        <f>IF(I25="","",IFERROR(L25/I25,""))</f>
        <v/>
      </c>
      <c r="N25" s="23">
        <f>IF(OR(A25="",I25=""),"",IFERROR((AGGREGATE(14,6,$I$5:$I$114/($A$5:$A$114=A25),1)-I25)/AGGREGATE(14,6,$I$5:$I$114/($A$5:$A$114=A25),1),""))</f>
        <v/>
      </c>
      <c r="O25" s="24">
        <f>IF(COUNTA(A25:H25)=0,"",IF(OR(A25="",B25="",C25="",D25="",E25="",COUNT(F25:H25)&lt;3),"Incompleto",IF(M25&gt;'Parámetros'!$B$3,"Revisar repetición",IF(N25&gt;'Parámetros'!$B$4,"Revisar diferencia entre cilindros","Comparable"))))</f>
        <v/>
      </c>
      <c r="P25" s="19" t="n"/>
    </row>
    <row r="26" ht="22" customHeight="1">
      <c r="A26" s="17" t="n"/>
      <c r="B26" s="47" t="n"/>
      <c r="C26" s="19" t="n"/>
      <c r="D26" s="19" t="n"/>
      <c r="E26" s="20" t="n"/>
      <c r="F26" s="48" t="n"/>
      <c r="G26" s="48" t="n"/>
      <c r="H26" s="48" t="n"/>
      <c r="I26" s="50">
        <f>IF(COUNT(F26:H26)&lt;3,"",AVERAGE(F26:H26))</f>
        <v/>
      </c>
      <c r="J26" s="50">
        <f>IF(COUNT(F26:H26)&lt;3,"",MIN(F26:H26))</f>
        <v/>
      </c>
      <c r="K26" s="50">
        <f>IF(COUNT(F26:H26)&lt;3,"",MAX(F26:H26))</f>
        <v/>
      </c>
      <c r="L26" s="50">
        <f>IF(I26="","",K26-J26)</f>
        <v/>
      </c>
      <c r="M26" s="26">
        <f>IF(I26="","",IFERROR(L26/I26,""))</f>
        <v/>
      </c>
      <c r="N26" s="26">
        <f>IF(OR(A26="",I26=""),"",IFERROR((AGGREGATE(14,6,$I$5:$I$114/($A$5:$A$114=A26),1)-I26)/AGGREGATE(14,6,$I$5:$I$114/($A$5:$A$114=A26),1),""))</f>
        <v/>
      </c>
      <c r="O26" s="27">
        <f>IF(COUNTA(A26:H26)=0,"",IF(OR(A26="",B26="",C26="",D26="",E26="",COUNT(F26:H26)&lt;3),"Incompleto",IF(M26&gt;'Parámetros'!$B$3,"Revisar repetición",IF(N26&gt;'Parámetros'!$B$4,"Revisar diferencia entre cilindros","Comparable"))))</f>
        <v/>
      </c>
      <c r="P26" s="19" t="n"/>
    </row>
    <row r="27" ht="22" customHeight="1">
      <c r="A27" s="17" t="n"/>
      <c r="B27" s="47" t="n"/>
      <c r="C27" s="19" t="n"/>
      <c r="D27" s="19" t="n"/>
      <c r="E27" s="20" t="n"/>
      <c r="F27" s="48" t="n"/>
      <c r="G27" s="48" t="n"/>
      <c r="H27" s="48" t="n"/>
      <c r="I27" s="49">
        <f>IF(COUNT(F27:H27)&lt;3,"",AVERAGE(F27:H27))</f>
        <v/>
      </c>
      <c r="J27" s="49">
        <f>IF(COUNT(F27:H27)&lt;3,"",MIN(F27:H27))</f>
        <v/>
      </c>
      <c r="K27" s="49">
        <f>IF(COUNT(F27:H27)&lt;3,"",MAX(F27:H27))</f>
        <v/>
      </c>
      <c r="L27" s="49">
        <f>IF(I27="","",K27-J27)</f>
        <v/>
      </c>
      <c r="M27" s="23">
        <f>IF(I27="","",IFERROR(L27/I27,""))</f>
        <v/>
      </c>
      <c r="N27" s="23">
        <f>IF(OR(A27="",I27=""),"",IFERROR((AGGREGATE(14,6,$I$5:$I$114/($A$5:$A$114=A27),1)-I27)/AGGREGATE(14,6,$I$5:$I$114/($A$5:$A$114=A27),1),""))</f>
        <v/>
      </c>
      <c r="O27" s="24">
        <f>IF(COUNTA(A27:H27)=0,"",IF(OR(A27="",B27="",C27="",D27="",E27="",COUNT(F27:H27)&lt;3),"Incompleto",IF(M27&gt;'Parámetros'!$B$3,"Revisar repetición",IF(N27&gt;'Parámetros'!$B$4,"Revisar diferencia entre cilindros","Comparable"))))</f>
        <v/>
      </c>
      <c r="P27" s="19" t="n"/>
    </row>
    <row r="28" ht="22" customHeight="1">
      <c r="A28" s="17" t="n"/>
      <c r="B28" s="47" t="n"/>
      <c r="C28" s="19" t="n"/>
      <c r="D28" s="19" t="n"/>
      <c r="E28" s="20" t="n"/>
      <c r="F28" s="48" t="n"/>
      <c r="G28" s="48" t="n"/>
      <c r="H28" s="48" t="n"/>
      <c r="I28" s="50">
        <f>IF(COUNT(F28:H28)&lt;3,"",AVERAGE(F28:H28))</f>
        <v/>
      </c>
      <c r="J28" s="50">
        <f>IF(COUNT(F28:H28)&lt;3,"",MIN(F28:H28))</f>
        <v/>
      </c>
      <c r="K28" s="50">
        <f>IF(COUNT(F28:H28)&lt;3,"",MAX(F28:H28))</f>
        <v/>
      </c>
      <c r="L28" s="50">
        <f>IF(I28="","",K28-J28)</f>
        <v/>
      </c>
      <c r="M28" s="26">
        <f>IF(I28="","",IFERROR(L28/I28,""))</f>
        <v/>
      </c>
      <c r="N28" s="26">
        <f>IF(OR(A28="",I28=""),"",IFERROR((AGGREGATE(14,6,$I$5:$I$114/($A$5:$A$114=A28),1)-I28)/AGGREGATE(14,6,$I$5:$I$114/($A$5:$A$114=A28),1),""))</f>
        <v/>
      </c>
      <c r="O28" s="27">
        <f>IF(COUNTA(A28:H28)=0,"",IF(OR(A28="",B28="",C28="",D28="",E28="",COUNT(F28:H28)&lt;3),"Incompleto",IF(M28&gt;'Parámetros'!$B$3,"Revisar repetición",IF(N28&gt;'Parámetros'!$B$4,"Revisar diferencia entre cilindros","Comparable"))))</f>
        <v/>
      </c>
      <c r="P28" s="19" t="n"/>
    </row>
    <row r="29" ht="22" customHeight="1">
      <c r="A29" s="17" t="n"/>
      <c r="B29" s="47" t="n"/>
      <c r="C29" s="19" t="n"/>
      <c r="D29" s="19" t="n"/>
      <c r="E29" s="20" t="n"/>
      <c r="F29" s="48" t="n"/>
      <c r="G29" s="48" t="n"/>
      <c r="H29" s="48" t="n"/>
      <c r="I29" s="49">
        <f>IF(COUNT(F29:H29)&lt;3,"",AVERAGE(F29:H29))</f>
        <v/>
      </c>
      <c r="J29" s="49">
        <f>IF(COUNT(F29:H29)&lt;3,"",MIN(F29:H29))</f>
        <v/>
      </c>
      <c r="K29" s="49">
        <f>IF(COUNT(F29:H29)&lt;3,"",MAX(F29:H29))</f>
        <v/>
      </c>
      <c r="L29" s="49">
        <f>IF(I29="","",K29-J29)</f>
        <v/>
      </c>
      <c r="M29" s="23">
        <f>IF(I29="","",IFERROR(L29/I29,""))</f>
        <v/>
      </c>
      <c r="N29" s="23">
        <f>IF(OR(A29="",I29=""),"",IFERROR((AGGREGATE(14,6,$I$5:$I$114/($A$5:$A$114=A29),1)-I29)/AGGREGATE(14,6,$I$5:$I$114/($A$5:$A$114=A29),1),""))</f>
        <v/>
      </c>
      <c r="O29" s="24">
        <f>IF(COUNTA(A29:H29)=0,"",IF(OR(A29="",B29="",C29="",D29="",E29="",COUNT(F29:H29)&lt;3),"Incompleto",IF(M29&gt;'Parámetros'!$B$3,"Revisar repetición",IF(N29&gt;'Parámetros'!$B$4,"Revisar diferencia entre cilindros","Comparable"))))</f>
        <v/>
      </c>
      <c r="P29" s="19" t="n"/>
    </row>
    <row r="30" ht="22" customHeight="1">
      <c r="A30" s="17" t="n"/>
      <c r="B30" s="47" t="n"/>
      <c r="C30" s="19" t="n"/>
      <c r="D30" s="19" t="n"/>
      <c r="E30" s="20" t="n"/>
      <c r="F30" s="48" t="n"/>
      <c r="G30" s="48" t="n"/>
      <c r="H30" s="48" t="n"/>
      <c r="I30" s="50">
        <f>IF(COUNT(F30:H30)&lt;3,"",AVERAGE(F30:H30))</f>
        <v/>
      </c>
      <c r="J30" s="50">
        <f>IF(COUNT(F30:H30)&lt;3,"",MIN(F30:H30))</f>
        <v/>
      </c>
      <c r="K30" s="50">
        <f>IF(COUNT(F30:H30)&lt;3,"",MAX(F30:H30))</f>
        <v/>
      </c>
      <c r="L30" s="50">
        <f>IF(I30="","",K30-J30)</f>
        <v/>
      </c>
      <c r="M30" s="26">
        <f>IF(I30="","",IFERROR(L30/I30,""))</f>
        <v/>
      </c>
      <c r="N30" s="26">
        <f>IF(OR(A30="",I30=""),"",IFERROR((AGGREGATE(14,6,$I$5:$I$114/($A$5:$A$114=A30),1)-I30)/AGGREGATE(14,6,$I$5:$I$114/($A$5:$A$114=A30),1),""))</f>
        <v/>
      </c>
      <c r="O30" s="27">
        <f>IF(COUNTA(A30:H30)=0,"",IF(OR(A30="",B30="",C30="",D30="",E30="",COUNT(F30:H30)&lt;3),"Incompleto",IF(M30&gt;'Parámetros'!$B$3,"Revisar repetición",IF(N30&gt;'Parámetros'!$B$4,"Revisar diferencia entre cilindros","Comparable"))))</f>
        <v/>
      </c>
      <c r="P30" s="19" t="n"/>
    </row>
    <row r="31" ht="22" customHeight="1">
      <c r="A31" s="17" t="n"/>
      <c r="B31" s="47" t="n"/>
      <c r="C31" s="19" t="n"/>
      <c r="D31" s="19" t="n"/>
      <c r="E31" s="20" t="n"/>
      <c r="F31" s="48" t="n"/>
      <c r="G31" s="48" t="n"/>
      <c r="H31" s="48" t="n"/>
      <c r="I31" s="49">
        <f>IF(COUNT(F31:H31)&lt;3,"",AVERAGE(F31:H31))</f>
        <v/>
      </c>
      <c r="J31" s="49">
        <f>IF(COUNT(F31:H31)&lt;3,"",MIN(F31:H31))</f>
        <v/>
      </c>
      <c r="K31" s="49">
        <f>IF(COUNT(F31:H31)&lt;3,"",MAX(F31:H31))</f>
        <v/>
      </c>
      <c r="L31" s="49">
        <f>IF(I31="","",K31-J31)</f>
        <v/>
      </c>
      <c r="M31" s="23">
        <f>IF(I31="","",IFERROR(L31/I31,""))</f>
        <v/>
      </c>
      <c r="N31" s="23">
        <f>IF(OR(A31="",I31=""),"",IFERROR((AGGREGATE(14,6,$I$5:$I$114/($A$5:$A$114=A31),1)-I31)/AGGREGATE(14,6,$I$5:$I$114/($A$5:$A$114=A31),1),""))</f>
        <v/>
      </c>
      <c r="O31" s="24">
        <f>IF(COUNTA(A31:H31)=0,"",IF(OR(A31="",B31="",C31="",D31="",E31="",COUNT(F31:H31)&lt;3),"Incompleto",IF(M31&gt;'Parámetros'!$B$3,"Revisar repetición",IF(N31&gt;'Parámetros'!$B$4,"Revisar diferencia entre cilindros","Comparable"))))</f>
        <v/>
      </c>
      <c r="P31" s="19" t="n"/>
    </row>
    <row r="32" ht="22" customHeight="1">
      <c r="A32" s="17" t="n"/>
      <c r="B32" s="47" t="n"/>
      <c r="C32" s="19" t="n"/>
      <c r="D32" s="19" t="n"/>
      <c r="E32" s="20" t="n"/>
      <c r="F32" s="48" t="n"/>
      <c r="G32" s="48" t="n"/>
      <c r="H32" s="48" t="n"/>
      <c r="I32" s="50">
        <f>IF(COUNT(F32:H32)&lt;3,"",AVERAGE(F32:H32))</f>
        <v/>
      </c>
      <c r="J32" s="50">
        <f>IF(COUNT(F32:H32)&lt;3,"",MIN(F32:H32))</f>
        <v/>
      </c>
      <c r="K32" s="50">
        <f>IF(COUNT(F32:H32)&lt;3,"",MAX(F32:H32))</f>
        <v/>
      </c>
      <c r="L32" s="50">
        <f>IF(I32="","",K32-J32)</f>
        <v/>
      </c>
      <c r="M32" s="26">
        <f>IF(I32="","",IFERROR(L32/I32,""))</f>
        <v/>
      </c>
      <c r="N32" s="26">
        <f>IF(OR(A32="",I32=""),"",IFERROR((AGGREGATE(14,6,$I$5:$I$114/($A$5:$A$114=A32),1)-I32)/AGGREGATE(14,6,$I$5:$I$114/($A$5:$A$114=A32),1),""))</f>
        <v/>
      </c>
      <c r="O32" s="27">
        <f>IF(COUNTA(A32:H32)=0,"",IF(OR(A32="",B32="",C32="",D32="",E32="",COUNT(F32:H32)&lt;3),"Incompleto",IF(M32&gt;'Parámetros'!$B$3,"Revisar repetición",IF(N32&gt;'Parámetros'!$B$4,"Revisar diferencia entre cilindros","Comparable"))))</f>
        <v/>
      </c>
      <c r="P32" s="19" t="n"/>
    </row>
    <row r="33" ht="22" customHeight="1">
      <c r="A33" s="17" t="n"/>
      <c r="B33" s="47" t="n"/>
      <c r="C33" s="19" t="n"/>
      <c r="D33" s="19" t="n"/>
      <c r="E33" s="20" t="n"/>
      <c r="F33" s="48" t="n"/>
      <c r="G33" s="48" t="n"/>
      <c r="H33" s="48" t="n"/>
      <c r="I33" s="49">
        <f>IF(COUNT(F33:H33)&lt;3,"",AVERAGE(F33:H33))</f>
        <v/>
      </c>
      <c r="J33" s="49">
        <f>IF(COUNT(F33:H33)&lt;3,"",MIN(F33:H33))</f>
        <v/>
      </c>
      <c r="K33" s="49">
        <f>IF(COUNT(F33:H33)&lt;3,"",MAX(F33:H33))</f>
        <v/>
      </c>
      <c r="L33" s="49">
        <f>IF(I33="","",K33-J33)</f>
        <v/>
      </c>
      <c r="M33" s="23">
        <f>IF(I33="","",IFERROR(L33/I33,""))</f>
        <v/>
      </c>
      <c r="N33" s="23">
        <f>IF(OR(A33="",I33=""),"",IFERROR((AGGREGATE(14,6,$I$5:$I$114/($A$5:$A$114=A33),1)-I33)/AGGREGATE(14,6,$I$5:$I$114/($A$5:$A$114=A33),1),""))</f>
        <v/>
      </c>
      <c r="O33" s="24">
        <f>IF(COUNTA(A33:H33)=0,"",IF(OR(A33="",B33="",C33="",D33="",E33="",COUNT(F33:H33)&lt;3),"Incompleto",IF(M33&gt;'Parámetros'!$B$3,"Revisar repetición",IF(N33&gt;'Parámetros'!$B$4,"Revisar diferencia entre cilindros","Comparable"))))</f>
        <v/>
      </c>
      <c r="P33" s="19" t="n"/>
    </row>
    <row r="34" ht="22" customHeight="1">
      <c r="A34" s="17" t="n"/>
      <c r="B34" s="47" t="n"/>
      <c r="C34" s="19" t="n"/>
      <c r="D34" s="19" t="n"/>
      <c r="E34" s="20" t="n"/>
      <c r="F34" s="48" t="n"/>
      <c r="G34" s="48" t="n"/>
      <c r="H34" s="48" t="n"/>
      <c r="I34" s="50">
        <f>IF(COUNT(F34:H34)&lt;3,"",AVERAGE(F34:H34))</f>
        <v/>
      </c>
      <c r="J34" s="50">
        <f>IF(COUNT(F34:H34)&lt;3,"",MIN(F34:H34))</f>
        <v/>
      </c>
      <c r="K34" s="50">
        <f>IF(COUNT(F34:H34)&lt;3,"",MAX(F34:H34))</f>
        <v/>
      </c>
      <c r="L34" s="50">
        <f>IF(I34="","",K34-J34)</f>
        <v/>
      </c>
      <c r="M34" s="26">
        <f>IF(I34="","",IFERROR(L34/I34,""))</f>
        <v/>
      </c>
      <c r="N34" s="26">
        <f>IF(OR(A34="",I34=""),"",IFERROR((AGGREGATE(14,6,$I$5:$I$114/($A$5:$A$114=A34),1)-I34)/AGGREGATE(14,6,$I$5:$I$114/($A$5:$A$114=A34),1),""))</f>
        <v/>
      </c>
      <c r="O34" s="27">
        <f>IF(COUNTA(A34:H34)=0,"",IF(OR(A34="",B34="",C34="",D34="",E34="",COUNT(F34:H34)&lt;3),"Incompleto",IF(M34&gt;'Parámetros'!$B$3,"Revisar repetición",IF(N34&gt;'Parámetros'!$B$4,"Revisar diferencia entre cilindros","Comparable"))))</f>
        <v/>
      </c>
      <c r="P34" s="19" t="n"/>
    </row>
    <row r="35" ht="22" customHeight="1">
      <c r="A35" s="17" t="n"/>
      <c r="B35" s="47" t="n"/>
      <c r="C35" s="19" t="n"/>
      <c r="D35" s="19" t="n"/>
      <c r="E35" s="20" t="n"/>
      <c r="F35" s="48" t="n"/>
      <c r="G35" s="48" t="n"/>
      <c r="H35" s="48" t="n"/>
      <c r="I35" s="49">
        <f>IF(COUNT(F35:H35)&lt;3,"",AVERAGE(F35:H35))</f>
        <v/>
      </c>
      <c r="J35" s="49">
        <f>IF(COUNT(F35:H35)&lt;3,"",MIN(F35:H35))</f>
        <v/>
      </c>
      <c r="K35" s="49">
        <f>IF(COUNT(F35:H35)&lt;3,"",MAX(F35:H35))</f>
        <v/>
      </c>
      <c r="L35" s="49">
        <f>IF(I35="","",K35-J35)</f>
        <v/>
      </c>
      <c r="M35" s="23">
        <f>IF(I35="","",IFERROR(L35/I35,""))</f>
        <v/>
      </c>
      <c r="N35" s="23">
        <f>IF(OR(A35="",I35=""),"",IFERROR((AGGREGATE(14,6,$I$5:$I$114/($A$5:$A$114=A35),1)-I35)/AGGREGATE(14,6,$I$5:$I$114/($A$5:$A$114=A35),1),""))</f>
        <v/>
      </c>
      <c r="O35" s="24">
        <f>IF(COUNTA(A35:H35)=0,"",IF(OR(A35="",B35="",C35="",D35="",E35="",COUNT(F35:H35)&lt;3),"Incompleto",IF(M35&gt;'Parámetros'!$B$3,"Revisar repetición",IF(N35&gt;'Parámetros'!$B$4,"Revisar diferencia entre cilindros","Comparable"))))</f>
        <v/>
      </c>
      <c r="P35" s="19" t="n"/>
    </row>
    <row r="36" ht="22" customHeight="1">
      <c r="A36" s="17" t="n"/>
      <c r="B36" s="47" t="n"/>
      <c r="C36" s="19" t="n"/>
      <c r="D36" s="19" t="n"/>
      <c r="E36" s="20" t="n"/>
      <c r="F36" s="48" t="n"/>
      <c r="G36" s="48" t="n"/>
      <c r="H36" s="48" t="n"/>
      <c r="I36" s="50">
        <f>IF(COUNT(F36:H36)&lt;3,"",AVERAGE(F36:H36))</f>
        <v/>
      </c>
      <c r="J36" s="50">
        <f>IF(COUNT(F36:H36)&lt;3,"",MIN(F36:H36))</f>
        <v/>
      </c>
      <c r="K36" s="50">
        <f>IF(COUNT(F36:H36)&lt;3,"",MAX(F36:H36))</f>
        <v/>
      </c>
      <c r="L36" s="50">
        <f>IF(I36="","",K36-J36)</f>
        <v/>
      </c>
      <c r="M36" s="26">
        <f>IF(I36="","",IFERROR(L36/I36,""))</f>
        <v/>
      </c>
      <c r="N36" s="26">
        <f>IF(OR(A36="",I36=""),"",IFERROR((AGGREGATE(14,6,$I$5:$I$114/($A$5:$A$114=A36),1)-I36)/AGGREGATE(14,6,$I$5:$I$114/($A$5:$A$114=A36),1),""))</f>
        <v/>
      </c>
      <c r="O36" s="27">
        <f>IF(COUNTA(A36:H36)=0,"",IF(OR(A36="",B36="",C36="",D36="",E36="",COUNT(F36:H36)&lt;3),"Incompleto",IF(M36&gt;'Parámetros'!$B$3,"Revisar repetición",IF(N36&gt;'Parámetros'!$B$4,"Revisar diferencia entre cilindros","Comparable"))))</f>
        <v/>
      </c>
      <c r="P36" s="19" t="n"/>
    </row>
    <row r="37" ht="22" customHeight="1">
      <c r="A37" s="17" t="n"/>
      <c r="B37" s="47" t="n"/>
      <c r="C37" s="19" t="n"/>
      <c r="D37" s="19" t="n"/>
      <c r="E37" s="20" t="n"/>
      <c r="F37" s="48" t="n"/>
      <c r="G37" s="48" t="n"/>
      <c r="H37" s="48" t="n"/>
      <c r="I37" s="49">
        <f>IF(COUNT(F37:H37)&lt;3,"",AVERAGE(F37:H37))</f>
        <v/>
      </c>
      <c r="J37" s="49">
        <f>IF(COUNT(F37:H37)&lt;3,"",MIN(F37:H37))</f>
        <v/>
      </c>
      <c r="K37" s="49">
        <f>IF(COUNT(F37:H37)&lt;3,"",MAX(F37:H37))</f>
        <v/>
      </c>
      <c r="L37" s="49">
        <f>IF(I37="","",K37-J37)</f>
        <v/>
      </c>
      <c r="M37" s="23">
        <f>IF(I37="","",IFERROR(L37/I37,""))</f>
        <v/>
      </c>
      <c r="N37" s="23">
        <f>IF(OR(A37="",I37=""),"",IFERROR((AGGREGATE(14,6,$I$5:$I$114/($A$5:$A$114=A37),1)-I37)/AGGREGATE(14,6,$I$5:$I$114/($A$5:$A$114=A37),1),""))</f>
        <v/>
      </c>
      <c r="O37" s="24">
        <f>IF(COUNTA(A37:H37)=0,"",IF(OR(A37="",B37="",C37="",D37="",E37="",COUNT(F37:H37)&lt;3),"Incompleto",IF(M37&gt;'Parámetros'!$B$3,"Revisar repetición",IF(N37&gt;'Parámetros'!$B$4,"Revisar diferencia entre cilindros","Comparable"))))</f>
        <v/>
      </c>
      <c r="P37" s="19" t="n"/>
    </row>
    <row r="38" ht="22" customHeight="1">
      <c r="A38" s="17" t="n"/>
      <c r="B38" s="47" t="n"/>
      <c r="C38" s="19" t="n"/>
      <c r="D38" s="19" t="n"/>
      <c r="E38" s="20" t="n"/>
      <c r="F38" s="48" t="n"/>
      <c r="G38" s="48" t="n"/>
      <c r="H38" s="48" t="n"/>
      <c r="I38" s="50">
        <f>IF(COUNT(F38:H38)&lt;3,"",AVERAGE(F38:H38))</f>
        <v/>
      </c>
      <c r="J38" s="50">
        <f>IF(COUNT(F38:H38)&lt;3,"",MIN(F38:H38))</f>
        <v/>
      </c>
      <c r="K38" s="50">
        <f>IF(COUNT(F38:H38)&lt;3,"",MAX(F38:H38))</f>
        <v/>
      </c>
      <c r="L38" s="50">
        <f>IF(I38="","",K38-J38)</f>
        <v/>
      </c>
      <c r="M38" s="26">
        <f>IF(I38="","",IFERROR(L38/I38,""))</f>
        <v/>
      </c>
      <c r="N38" s="26">
        <f>IF(OR(A38="",I38=""),"",IFERROR((AGGREGATE(14,6,$I$5:$I$114/($A$5:$A$114=A38),1)-I38)/AGGREGATE(14,6,$I$5:$I$114/($A$5:$A$114=A38),1),""))</f>
        <v/>
      </c>
      <c r="O38" s="27">
        <f>IF(COUNTA(A38:H38)=0,"",IF(OR(A38="",B38="",C38="",D38="",E38="",COUNT(F38:H38)&lt;3),"Incompleto",IF(M38&gt;'Parámetros'!$B$3,"Revisar repetición",IF(N38&gt;'Parámetros'!$B$4,"Revisar diferencia entre cilindros","Comparable"))))</f>
        <v/>
      </c>
      <c r="P38" s="19" t="n"/>
    </row>
    <row r="39" ht="22" customHeight="1">
      <c r="A39" s="17" t="n"/>
      <c r="B39" s="47" t="n"/>
      <c r="C39" s="19" t="n"/>
      <c r="D39" s="19" t="n"/>
      <c r="E39" s="20" t="n"/>
      <c r="F39" s="48" t="n"/>
      <c r="G39" s="48" t="n"/>
      <c r="H39" s="48" t="n"/>
      <c r="I39" s="49">
        <f>IF(COUNT(F39:H39)&lt;3,"",AVERAGE(F39:H39))</f>
        <v/>
      </c>
      <c r="J39" s="49">
        <f>IF(COUNT(F39:H39)&lt;3,"",MIN(F39:H39))</f>
        <v/>
      </c>
      <c r="K39" s="49">
        <f>IF(COUNT(F39:H39)&lt;3,"",MAX(F39:H39))</f>
        <v/>
      </c>
      <c r="L39" s="49">
        <f>IF(I39="","",K39-J39)</f>
        <v/>
      </c>
      <c r="M39" s="23">
        <f>IF(I39="","",IFERROR(L39/I39,""))</f>
        <v/>
      </c>
      <c r="N39" s="23">
        <f>IF(OR(A39="",I39=""),"",IFERROR((AGGREGATE(14,6,$I$5:$I$114/($A$5:$A$114=A39),1)-I39)/AGGREGATE(14,6,$I$5:$I$114/($A$5:$A$114=A39),1),""))</f>
        <v/>
      </c>
      <c r="O39" s="24">
        <f>IF(COUNTA(A39:H39)=0,"",IF(OR(A39="",B39="",C39="",D39="",E39="",COUNT(F39:H39)&lt;3),"Incompleto",IF(M39&gt;'Parámetros'!$B$3,"Revisar repetición",IF(N39&gt;'Parámetros'!$B$4,"Revisar diferencia entre cilindros","Comparable"))))</f>
        <v/>
      </c>
      <c r="P39" s="19" t="n"/>
    </row>
    <row r="40" ht="22" customHeight="1">
      <c r="A40" s="17" t="n"/>
      <c r="B40" s="47" t="n"/>
      <c r="C40" s="19" t="n"/>
      <c r="D40" s="19" t="n"/>
      <c r="E40" s="20" t="n"/>
      <c r="F40" s="48" t="n"/>
      <c r="G40" s="48" t="n"/>
      <c r="H40" s="48" t="n"/>
      <c r="I40" s="50">
        <f>IF(COUNT(F40:H40)&lt;3,"",AVERAGE(F40:H40))</f>
        <v/>
      </c>
      <c r="J40" s="50">
        <f>IF(COUNT(F40:H40)&lt;3,"",MIN(F40:H40))</f>
        <v/>
      </c>
      <c r="K40" s="50">
        <f>IF(COUNT(F40:H40)&lt;3,"",MAX(F40:H40))</f>
        <v/>
      </c>
      <c r="L40" s="50">
        <f>IF(I40="","",K40-J40)</f>
        <v/>
      </c>
      <c r="M40" s="26">
        <f>IF(I40="","",IFERROR(L40/I40,""))</f>
        <v/>
      </c>
      <c r="N40" s="26">
        <f>IF(OR(A40="",I40=""),"",IFERROR((AGGREGATE(14,6,$I$5:$I$114/($A$5:$A$114=A40),1)-I40)/AGGREGATE(14,6,$I$5:$I$114/($A$5:$A$114=A40),1),""))</f>
        <v/>
      </c>
      <c r="O40" s="27">
        <f>IF(COUNTA(A40:H40)=0,"",IF(OR(A40="",B40="",C40="",D40="",E40="",COUNT(F40:H40)&lt;3),"Incompleto",IF(M40&gt;'Parámetros'!$B$3,"Revisar repetición",IF(N40&gt;'Parámetros'!$B$4,"Revisar diferencia entre cilindros","Comparable"))))</f>
        <v/>
      </c>
      <c r="P40" s="19" t="n"/>
    </row>
    <row r="41" ht="22" customHeight="1">
      <c r="A41" s="17" t="n"/>
      <c r="B41" s="47" t="n"/>
      <c r="C41" s="19" t="n"/>
      <c r="D41" s="19" t="n"/>
      <c r="E41" s="20" t="n"/>
      <c r="F41" s="48" t="n"/>
      <c r="G41" s="48" t="n"/>
      <c r="H41" s="48" t="n"/>
      <c r="I41" s="49">
        <f>IF(COUNT(F41:H41)&lt;3,"",AVERAGE(F41:H41))</f>
        <v/>
      </c>
      <c r="J41" s="49">
        <f>IF(COUNT(F41:H41)&lt;3,"",MIN(F41:H41))</f>
        <v/>
      </c>
      <c r="K41" s="49">
        <f>IF(COUNT(F41:H41)&lt;3,"",MAX(F41:H41))</f>
        <v/>
      </c>
      <c r="L41" s="49">
        <f>IF(I41="","",K41-J41)</f>
        <v/>
      </c>
      <c r="M41" s="23">
        <f>IF(I41="","",IFERROR(L41/I41,""))</f>
        <v/>
      </c>
      <c r="N41" s="23">
        <f>IF(OR(A41="",I41=""),"",IFERROR((AGGREGATE(14,6,$I$5:$I$114/($A$5:$A$114=A41),1)-I41)/AGGREGATE(14,6,$I$5:$I$114/($A$5:$A$114=A41),1),""))</f>
        <v/>
      </c>
      <c r="O41" s="24">
        <f>IF(COUNTA(A41:H41)=0,"",IF(OR(A41="",B41="",C41="",D41="",E41="",COUNT(F41:H41)&lt;3),"Incompleto",IF(M41&gt;'Parámetros'!$B$3,"Revisar repetición",IF(N41&gt;'Parámetros'!$B$4,"Revisar diferencia entre cilindros","Comparable"))))</f>
        <v/>
      </c>
      <c r="P41" s="19" t="n"/>
    </row>
    <row r="42" ht="22" customHeight="1">
      <c r="A42" s="17" t="n"/>
      <c r="B42" s="47" t="n"/>
      <c r="C42" s="19" t="n"/>
      <c r="D42" s="19" t="n"/>
      <c r="E42" s="20" t="n"/>
      <c r="F42" s="48" t="n"/>
      <c r="G42" s="48" t="n"/>
      <c r="H42" s="48" t="n"/>
      <c r="I42" s="50">
        <f>IF(COUNT(F42:H42)&lt;3,"",AVERAGE(F42:H42))</f>
        <v/>
      </c>
      <c r="J42" s="50">
        <f>IF(COUNT(F42:H42)&lt;3,"",MIN(F42:H42))</f>
        <v/>
      </c>
      <c r="K42" s="50">
        <f>IF(COUNT(F42:H42)&lt;3,"",MAX(F42:H42))</f>
        <v/>
      </c>
      <c r="L42" s="50">
        <f>IF(I42="","",K42-J42)</f>
        <v/>
      </c>
      <c r="M42" s="26">
        <f>IF(I42="","",IFERROR(L42/I42,""))</f>
        <v/>
      </c>
      <c r="N42" s="26">
        <f>IF(OR(A42="",I42=""),"",IFERROR((AGGREGATE(14,6,$I$5:$I$114/($A$5:$A$114=A42),1)-I42)/AGGREGATE(14,6,$I$5:$I$114/($A$5:$A$114=A42),1),""))</f>
        <v/>
      </c>
      <c r="O42" s="27">
        <f>IF(COUNTA(A42:H42)=0,"",IF(OR(A42="",B42="",C42="",D42="",E42="",COUNT(F42:H42)&lt;3),"Incompleto",IF(M42&gt;'Parámetros'!$B$3,"Revisar repetición",IF(N42&gt;'Parámetros'!$B$4,"Revisar diferencia entre cilindros","Comparable"))))</f>
        <v/>
      </c>
      <c r="P42" s="19" t="n"/>
    </row>
    <row r="43" ht="22" customHeight="1">
      <c r="A43" s="17" t="n"/>
      <c r="B43" s="47" t="n"/>
      <c r="C43" s="19" t="n"/>
      <c r="D43" s="19" t="n"/>
      <c r="E43" s="20" t="n"/>
      <c r="F43" s="48" t="n"/>
      <c r="G43" s="48" t="n"/>
      <c r="H43" s="48" t="n"/>
      <c r="I43" s="49">
        <f>IF(COUNT(F43:H43)&lt;3,"",AVERAGE(F43:H43))</f>
        <v/>
      </c>
      <c r="J43" s="49">
        <f>IF(COUNT(F43:H43)&lt;3,"",MIN(F43:H43))</f>
        <v/>
      </c>
      <c r="K43" s="49">
        <f>IF(COUNT(F43:H43)&lt;3,"",MAX(F43:H43))</f>
        <v/>
      </c>
      <c r="L43" s="49">
        <f>IF(I43="","",K43-J43)</f>
        <v/>
      </c>
      <c r="M43" s="23">
        <f>IF(I43="","",IFERROR(L43/I43,""))</f>
        <v/>
      </c>
      <c r="N43" s="23">
        <f>IF(OR(A43="",I43=""),"",IFERROR((AGGREGATE(14,6,$I$5:$I$114/($A$5:$A$114=A43),1)-I43)/AGGREGATE(14,6,$I$5:$I$114/($A$5:$A$114=A43),1),""))</f>
        <v/>
      </c>
      <c r="O43" s="24">
        <f>IF(COUNTA(A43:H43)=0,"",IF(OR(A43="",B43="",C43="",D43="",E43="",COUNT(F43:H43)&lt;3),"Incompleto",IF(M43&gt;'Parámetros'!$B$3,"Revisar repetición",IF(N43&gt;'Parámetros'!$B$4,"Revisar diferencia entre cilindros","Comparable"))))</f>
        <v/>
      </c>
      <c r="P43" s="19" t="n"/>
    </row>
    <row r="44" ht="22" customHeight="1">
      <c r="A44" s="17" t="n"/>
      <c r="B44" s="47" t="n"/>
      <c r="C44" s="19" t="n"/>
      <c r="D44" s="19" t="n"/>
      <c r="E44" s="20" t="n"/>
      <c r="F44" s="48" t="n"/>
      <c r="G44" s="48" t="n"/>
      <c r="H44" s="48" t="n"/>
      <c r="I44" s="50">
        <f>IF(COUNT(F44:H44)&lt;3,"",AVERAGE(F44:H44))</f>
        <v/>
      </c>
      <c r="J44" s="50">
        <f>IF(COUNT(F44:H44)&lt;3,"",MIN(F44:H44))</f>
        <v/>
      </c>
      <c r="K44" s="50">
        <f>IF(COUNT(F44:H44)&lt;3,"",MAX(F44:H44))</f>
        <v/>
      </c>
      <c r="L44" s="50">
        <f>IF(I44="","",K44-J44)</f>
        <v/>
      </c>
      <c r="M44" s="26">
        <f>IF(I44="","",IFERROR(L44/I44,""))</f>
        <v/>
      </c>
      <c r="N44" s="26">
        <f>IF(OR(A44="",I44=""),"",IFERROR((AGGREGATE(14,6,$I$5:$I$114/($A$5:$A$114=A44),1)-I44)/AGGREGATE(14,6,$I$5:$I$114/($A$5:$A$114=A44),1),""))</f>
        <v/>
      </c>
      <c r="O44" s="27">
        <f>IF(COUNTA(A44:H44)=0,"",IF(OR(A44="",B44="",C44="",D44="",E44="",COUNT(F44:H44)&lt;3),"Incompleto",IF(M44&gt;'Parámetros'!$B$3,"Revisar repetición",IF(N44&gt;'Parámetros'!$B$4,"Revisar diferencia entre cilindros","Comparable"))))</f>
        <v/>
      </c>
      <c r="P44" s="19" t="n"/>
    </row>
    <row r="45" ht="22" customHeight="1">
      <c r="A45" s="17" t="n"/>
      <c r="B45" s="47" t="n"/>
      <c r="C45" s="19" t="n"/>
      <c r="D45" s="19" t="n"/>
      <c r="E45" s="20" t="n"/>
      <c r="F45" s="48" t="n"/>
      <c r="G45" s="48" t="n"/>
      <c r="H45" s="48" t="n"/>
      <c r="I45" s="49">
        <f>IF(COUNT(F45:H45)&lt;3,"",AVERAGE(F45:H45))</f>
        <v/>
      </c>
      <c r="J45" s="49">
        <f>IF(COUNT(F45:H45)&lt;3,"",MIN(F45:H45))</f>
        <v/>
      </c>
      <c r="K45" s="49">
        <f>IF(COUNT(F45:H45)&lt;3,"",MAX(F45:H45))</f>
        <v/>
      </c>
      <c r="L45" s="49">
        <f>IF(I45="","",K45-J45)</f>
        <v/>
      </c>
      <c r="M45" s="23">
        <f>IF(I45="","",IFERROR(L45/I45,""))</f>
        <v/>
      </c>
      <c r="N45" s="23">
        <f>IF(OR(A45="",I45=""),"",IFERROR((AGGREGATE(14,6,$I$5:$I$114/($A$5:$A$114=A45),1)-I45)/AGGREGATE(14,6,$I$5:$I$114/($A$5:$A$114=A45),1),""))</f>
        <v/>
      </c>
      <c r="O45" s="24">
        <f>IF(COUNTA(A45:H45)=0,"",IF(OR(A45="",B45="",C45="",D45="",E45="",COUNT(F45:H45)&lt;3),"Incompleto",IF(M45&gt;'Parámetros'!$B$3,"Revisar repetición",IF(N45&gt;'Parámetros'!$B$4,"Revisar diferencia entre cilindros","Comparable"))))</f>
        <v/>
      </c>
      <c r="P45" s="19" t="n"/>
    </row>
    <row r="46" ht="22" customHeight="1">
      <c r="A46" s="17" t="n"/>
      <c r="B46" s="47" t="n"/>
      <c r="C46" s="19" t="n"/>
      <c r="D46" s="19" t="n"/>
      <c r="E46" s="20" t="n"/>
      <c r="F46" s="48" t="n"/>
      <c r="G46" s="48" t="n"/>
      <c r="H46" s="48" t="n"/>
      <c r="I46" s="50">
        <f>IF(COUNT(F46:H46)&lt;3,"",AVERAGE(F46:H46))</f>
        <v/>
      </c>
      <c r="J46" s="50">
        <f>IF(COUNT(F46:H46)&lt;3,"",MIN(F46:H46))</f>
        <v/>
      </c>
      <c r="K46" s="50">
        <f>IF(COUNT(F46:H46)&lt;3,"",MAX(F46:H46))</f>
        <v/>
      </c>
      <c r="L46" s="50">
        <f>IF(I46="","",K46-J46)</f>
        <v/>
      </c>
      <c r="M46" s="26">
        <f>IF(I46="","",IFERROR(L46/I46,""))</f>
        <v/>
      </c>
      <c r="N46" s="26">
        <f>IF(OR(A46="",I46=""),"",IFERROR((AGGREGATE(14,6,$I$5:$I$114/($A$5:$A$114=A46),1)-I46)/AGGREGATE(14,6,$I$5:$I$114/($A$5:$A$114=A46),1),""))</f>
        <v/>
      </c>
      <c r="O46" s="27">
        <f>IF(COUNTA(A46:H46)=0,"",IF(OR(A46="",B46="",C46="",D46="",E46="",COUNT(F46:H46)&lt;3),"Incompleto",IF(M46&gt;'Parámetros'!$B$3,"Revisar repetición",IF(N46&gt;'Parámetros'!$B$4,"Revisar diferencia entre cilindros","Comparable"))))</f>
        <v/>
      </c>
      <c r="P46" s="19" t="n"/>
    </row>
    <row r="47" ht="22" customHeight="1">
      <c r="A47" s="17" t="n"/>
      <c r="B47" s="47" t="n"/>
      <c r="C47" s="19" t="n"/>
      <c r="D47" s="19" t="n"/>
      <c r="E47" s="20" t="n"/>
      <c r="F47" s="48" t="n"/>
      <c r="G47" s="48" t="n"/>
      <c r="H47" s="48" t="n"/>
      <c r="I47" s="49">
        <f>IF(COUNT(F47:H47)&lt;3,"",AVERAGE(F47:H47))</f>
        <v/>
      </c>
      <c r="J47" s="49">
        <f>IF(COUNT(F47:H47)&lt;3,"",MIN(F47:H47))</f>
        <v/>
      </c>
      <c r="K47" s="49">
        <f>IF(COUNT(F47:H47)&lt;3,"",MAX(F47:H47))</f>
        <v/>
      </c>
      <c r="L47" s="49">
        <f>IF(I47="","",K47-J47)</f>
        <v/>
      </c>
      <c r="M47" s="23">
        <f>IF(I47="","",IFERROR(L47/I47,""))</f>
        <v/>
      </c>
      <c r="N47" s="23">
        <f>IF(OR(A47="",I47=""),"",IFERROR((AGGREGATE(14,6,$I$5:$I$114/($A$5:$A$114=A47),1)-I47)/AGGREGATE(14,6,$I$5:$I$114/($A$5:$A$114=A47),1),""))</f>
        <v/>
      </c>
      <c r="O47" s="24">
        <f>IF(COUNTA(A47:H47)=0,"",IF(OR(A47="",B47="",C47="",D47="",E47="",COUNT(F47:H47)&lt;3),"Incompleto",IF(M47&gt;'Parámetros'!$B$3,"Revisar repetición",IF(N47&gt;'Parámetros'!$B$4,"Revisar diferencia entre cilindros","Comparable"))))</f>
        <v/>
      </c>
      <c r="P47" s="19" t="n"/>
    </row>
    <row r="48" ht="22" customHeight="1">
      <c r="A48" s="17" t="n"/>
      <c r="B48" s="47" t="n"/>
      <c r="C48" s="19" t="n"/>
      <c r="D48" s="19" t="n"/>
      <c r="E48" s="20" t="n"/>
      <c r="F48" s="48" t="n"/>
      <c r="G48" s="48" t="n"/>
      <c r="H48" s="48" t="n"/>
      <c r="I48" s="50">
        <f>IF(COUNT(F48:H48)&lt;3,"",AVERAGE(F48:H48))</f>
        <v/>
      </c>
      <c r="J48" s="50">
        <f>IF(COUNT(F48:H48)&lt;3,"",MIN(F48:H48))</f>
        <v/>
      </c>
      <c r="K48" s="50">
        <f>IF(COUNT(F48:H48)&lt;3,"",MAX(F48:H48))</f>
        <v/>
      </c>
      <c r="L48" s="50">
        <f>IF(I48="","",K48-J48)</f>
        <v/>
      </c>
      <c r="M48" s="26">
        <f>IF(I48="","",IFERROR(L48/I48,""))</f>
        <v/>
      </c>
      <c r="N48" s="26">
        <f>IF(OR(A48="",I48=""),"",IFERROR((AGGREGATE(14,6,$I$5:$I$114/($A$5:$A$114=A48),1)-I48)/AGGREGATE(14,6,$I$5:$I$114/($A$5:$A$114=A48),1),""))</f>
        <v/>
      </c>
      <c r="O48" s="27">
        <f>IF(COUNTA(A48:H48)=0,"",IF(OR(A48="",B48="",C48="",D48="",E48="",COUNT(F48:H48)&lt;3),"Incompleto",IF(M48&gt;'Parámetros'!$B$3,"Revisar repetición",IF(N48&gt;'Parámetros'!$B$4,"Revisar diferencia entre cilindros","Comparable"))))</f>
        <v/>
      </c>
      <c r="P48" s="19" t="n"/>
    </row>
    <row r="49" ht="22" customHeight="1">
      <c r="A49" s="17" t="n"/>
      <c r="B49" s="47" t="n"/>
      <c r="C49" s="19" t="n"/>
      <c r="D49" s="19" t="n"/>
      <c r="E49" s="20" t="n"/>
      <c r="F49" s="48" t="n"/>
      <c r="G49" s="48" t="n"/>
      <c r="H49" s="48" t="n"/>
      <c r="I49" s="49">
        <f>IF(COUNT(F49:H49)&lt;3,"",AVERAGE(F49:H49))</f>
        <v/>
      </c>
      <c r="J49" s="49">
        <f>IF(COUNT(F49:H49)&lt;3,"",MIN(F49:H49))</f>
        <v/>
      </c>
      <c r="K49" s="49">
        <f>IF(COUNT(F49:H49)&lt;3,"",MAX(F49:H49))</f>
        <v/>
      </c>
      <c r="L49" s="49">
        <f>IF(I49="","",K49-J49)</f>
        <v/>
      </c>
      <c r="M49" s="23">
        <f>IF(I49="","",IFERROR(L49/I49,""))</f>
        <v/>
      </c>
      <c r="N49" s="23">
        <f>IF(OR(A49="",I49=""),"",IFERROR((AGGREGATE(14,6,$I$5:$I$114/($A$5:$A$114=A49),1)-I49)/AGGREGATE(14,6,$I$5:$I$114/($A$5:$A$114=A49),1),""))</f>
        <v/>
      </c>
      <c r="O49" s="24">
        <f>IF(COUNTA(A49:H49)=0,"",IF(OR(A49="",B49="",C49="",D49="",E49="",COUNT(F49:H49)&lt;3),"Incompleto",IF(M49&gt;'Parámetros'!$B$3,"Revisar repetición",IF(N49&gt;'Parámetros'!$B$4,"Revisar diferencia entre cilindros","Comparable"))))</f>
        <v/>
      </c>
      <c r="P49" s="19" t="n"/>
    </row>
    <row r="50" ht="22" customHeight="1">
      <c r="A50" s="17" t="n"/>
      <c r="B50" s="47" t="n"/>
      <c r="C50" s="19" t="n"/>
      <c r="D50" s="19" t="n"/>
      <c r="E50" s="20" t="n"/>
      <c r="F50" s="48" t="n"/>
      <c r="G50" s="48" t="n"/>
      <c r="H50" s="48" t="n"/>
      <c r="I50" s="50">
        <f>IF(COUNT(F50:H50)&lt;3,"",AVERAGE(F50:H50))</f>
        <v/>
      </c>
      <c r="J50" s="50">
        <f>IF(COUNT(F50:H50)&lt;3,"",MIN(F50:H50))</f>
        <v/>
      </c>
      <c r="K50" s="50">
        <f>IF(COUNT(F50:H50)&lt;3,"",MAX(F50:H50))</f>
        <v/>
      </c>
      <c r="L50" s="50">
        <f>IF(I50="","",K50-J50)</f>
        <v/>
      </c>
      <c r="M50" s="26">
        <f>IF(I50="","",IFERROR(L50/I50,""))</f>
        <v/>
      </c>
      <c r="N50" s="26">
        <f>IF(OR(A50="",I50=""),"",IFERROR((AGGREGATE(14,6,$I$5:$I$114/($A$5:$A$114=A50),1)-I50)/AGGREGATE(14,6,$I$5:$I$114/($A$5:$A$114=A50),1),""))</f>
        <v/>
      </c>
      <c r="O50" s="27">
        <f>IF(COUNTA(A50:H50)=0,"",IF(OR(A50="",B50="",C50="",D50="",E50="",COUNT(F50:H50)&lt;3),"Incompleto",IF(M50&gt;'Parámetros'!$B$3,"Revisar repetición",IF(N50&gt;'Parámetros'!$B$4,"Revisar diferencia entre cilindros","Comparable"))))</f>
        <v/>
      </c>
      <c r="P50" s="19" t="n"/>
    </row>
    <row r="51" ht="22" customHeight="1">
      <c r="A51" s="17" t="n"/>
      <c r="B51" s="47" t="n"/>
      <c r="C51" s="19" t="n"/>
      <c r="D51" s="19" t="n"/>
      <c r="E51" s="20" t="n"/>
      <c r="F51" s="48" t="n"/>
      <c r="G51" s="48" t="n"/>
      <c r="H51" s="48" t="n"/>
      <c r="I51" s="49">
        <f>IF(COUNT(F51:H51)&lt;3,"",AVERAGE(F51:H51))</f>
        <v/>
      </c>
      <c r="J51" s="49">
        <f>IF(COUNT(F51:H51)&lt;3,"",MIN(F51:H51))</f>
        <v/>
      </c>
      <c r="K51" s="49">
        <f>IF(COUNT(F51:H51)&lt;3,"",MAX(F51:H51))</f>
        <v/>
      </c>
      <c r="L51" s="49">
        <f>IF(I51="","",K51-J51)</f>
        <v/>
      </c>
      <c r="M51" s="23">
        <f>IF(I51="","",IFERROR(L51/I51,""))</f>
        <v/>
      </c>
      <c r="N51" s="23">
        <f>IF(OR(A51="",I51=""),"",IFERROR((AGGREGATE(14,6,$I$5:$I$114/($A$5:$A$114=A51),1)-I51)/AGGREGATE(14,6,$I$5:$I$114/($A$5:$A$114=A51),1),""))</f>
        <v/>
      </c>
      <c r="O51" s="24">
        <f>IF(COUNTA(A51:H51)=0,"",IF(OR(A51="",B51="",C51="",D51="",E51="",COUNT(F51:H51)&lt;3),"Incompleto",IF(M51&gt;'Parámetros'!$B$3,"Revisar repetición",IF(N51&gt;'Parámetros'!$B$4,"Revisar diferencia entre cilindros","Comparable"))))</f>
        <v/>
      </c>
      <c r="P51" s="19" t="n"/>
    </row>
    <row r="52" ht="22" customHeight="1">
      <c r="A52" s="17" t="n"/>
      <c r="B52" s="47" t="n"/>
      <c r="C52" s="19" t="n"/>
      <c r="D52" s="19" t="n"/>
      <c r="E52" s="20" t="n"/>
      <c r="F52" s="48" t="n"/>
      <c r="G52" s="48" t="n"/>
      <c r="H52" s="48" t="n"/>
      <c r="I52" s="50">
        <f>IF(COUNT(F52:H52)&lt;3,"",AVERAGE(F52:H52))</f>
        <v/>
      </c>
      <c r="J52" s="50">
        <f>IF(COUNT(F52:H52)&lt;3,"",MIN(F52:H52))</f>
        <v/>
      </c>
      <c r="K52" s="50">
        <f>IF(COUNT(F52:H52)&lt;3,"",MAX(F52:H52))</f>
        <v/>
      </c>
      <c r="L52" s="50">
        <f>IF(I52="","",K52-J52)</f>
        <v/>
      </c>
      <c r="M52" s="26">
        <f>IF(I52="","",IFERROR(L52/I52,""))</f>
        <v/>
      </c>
      <c r="N52" s="26">
        <f>IF(OR(A52="",I52=""),"",IFERROR((AGGREGATE(14,6,$I$5:$I$114/($A$5:$A$114=A52),1)-I52)/AGGREGATE(14,6,$I$5:$I$114/($A$5:$A$114=A52),1),""))</f>
        <v/>
      </c>
      <c r="O52" s="27">
        <f>IF(COUNTA(A52:H52)=0,"",IF(OR(A52="",B52="",C52="",D52="",E52="",COUNT(F52:H52)&lt;3),"Incompleto",IF(M52&gt;'Parámetros'!$B$3,"Revisar repetición",IF(N52&gt;'Parámetros'!$B$4,"Revisar diferencia entre cilindros","Comparable"))))</f>
        <v/>
      </c>
      <c r="P52" s="19" t="n"/>
    </row>
    <row r="53" ht="22" customHeight="1">
      <c r="A53" s="17" t="n"/>
      <c r="B53" s="47" t="n"/>
      <c r="C53" s="19" t="n"/>
      <c r="D53" s="19" t="n"/>
      <c r="E53" s="20" t="n"/>
      <c r="F53" s="48" t="n"/>
      <c r="G53" s="48" t="n"/>
      <c r="H53" s="48" t="n"/>
      <c r="I53" s="49">
        <f>IF(COUNT(F53:H53)&lt;3,"",AVERAGE(F53:H53))</f>
        <v/>
      </c>
      <c r="J53" s="49">
        <f>IF(COUNT(F53:H53)&lt;3,"",MIN(F53:H53))</f>
        <v/>
      </c>
      <c r="K53" s="49">
        <f>IF(COUNT(F53:H53)&lt;3,"",MAX(F53:H53))</f>
        <v/>
      </c>
      <c r="L53" s="49">
        <f>IF(I53="","",K53-J53)</f>
        <v/>
      </c>
      <c r="M53" s="23">
        <f>IF(I53="","",IFERROR(L53/I53,""))</f>
        <v/>
      </c>
      <c r="N53" s="23">
        <f>IF(OR(A53="",I53=""),"",IFERROR((AGGREGATE(14,6,$I$5:$I$114/($A$5:$A$114=A53),1)-I53)/AGGREGATE(14,6,$I$5:$I$114/($A$5:$A$114=A53),1),""))</f>
        <v/>
      </c>
      <c r="O53" s="24">
        <f>IF(COUNTA(A53:H53)=0,"",IF(OR(A53="",B53="",C53="",D53="",E53="",COUNT(F53:H53)&lt;3),"Incompleto",IF(M53&gt;'Parámetros'!$B$3,"Revisar repetición",IF(N53&gt;'Parámetros'!$B$4,"Revisar diferencia entre cilindros","Comparable"))))</f>
        <v/>
      </c>
      <c r="P53" s="19" t="n"/>
    </row>
    <row r="54" ht="22" customHeight="1">
      <c r="A54" s="17" t="n"/>
      <c r="B54" s="47" t="n"/>
      <c r="C54" s="19" t="n"/>
      <c r="D54" s="19" t="n"/>
      <c r="E54" s="20" t="n"/>
      <c r="F54" s="48" t="n"/>
      <c r="G54" s="48" t="n"/>
      <c r="H54" s="48" t="n"/>
      <c r="I54" s="50">
        <f>IF(COUNT(F54:H54)&lt;3,"",AVERAGE(F54:H54))</f>
        <v/>
      </c>
      <c r="J54" s="50">
        <f>IF(COUNT(F54:H54)&lt;3,"",MIN(F54:H54))</f>
        <v/>
      </c>
      <c r="K54" s="50">
        <f>IF(COUNT(F54:H54)&lt;3,"",MAX(F54:H54))</f>
        <v/>
      </c>
      <c r="L54" s="50">
        <f>IF(I54="","",K54-J54)</f>
        <v/>
      </c>
      <c r="M54" s="26">
        <f>IF(I54="","",IFERROR(L54/I54,""))</f>
        <v/>
      </c>
      <c r="N54" s="26">
        <f>IF(OR(A54="",I54=""),"",IFERROR((AGGREGATE(14,6,$I$5:$I$114/($A$5:$A$114=A54),1)-I54)/AGGREGATE(14,6,$I$5:$I$114/($A$5:$A$114=A54),1),""))</f>
        <v/>
      </c>
      <c r="O54" s="27">
        <f>IF(COUNTA(A54:H54)=0,"",IF(OR(A54="",B54="",C54="",D54="",E54="",COUNT(F54:H54)&lt;3),"Incompleto",IF(M54&gt;'Parámetros'!$B$3,"Revisar repetición",IF(N54&gt;'Parámetros'!$B$4,"Revisar diferencia entre cilindros","Comparable"))))</f>
        <v/>
      </c>
      <c r="P54" s="19" t="n"/>
    </row>
    <row r="55" ht="22" customHeight="1">
      <c r="A55" s="17" t="n"/>
      <c r="B55" s="47" t="n"/>
      <c r="C55" s="19" t="n"/>
      <c r="D55" s="19" t="n"/>
      <c r="E55" s="20" t="n"/>
      <c r="F55" s="48" t="n"/>
      <c r="G55" s="48" t="n"/>
      <c r="H55" s="48" t="n"/>
      <c r="I55" s="49">
        <f>IF(COUNT(F55:H55)&lt;3,"",AVERAGE(F55:H55))</f>
        <v/>
      </c>
      <c r="J55" s="49">
        <f>IF(COUNT(F55:H55)&lt;3,"",MIN(F55:H55))</f>
        <v/>
      </c>
      <c r="K55" s="49">
        <f>IF(COUNT(F55:H55)&lt;3,"",MAX(F55:H55))</f>
        <v/>
      </c>
      <c r="L55" s="49">
        <f>IF(I55="","",K55-J55)</f>
        <v/>
      </c>
      <c r="M55" s="23">
        <f>IF(I55="","",IFERROR(L55/I55,""))</f>
        <v/>
      </c>
      <c r="N55" s="23">
        <f>IF(OR(A55="",I55=""),"",IFERROR((AGGREGATE(14,6,$I$5:$I$114/($A$5:$A$114=A55),1)-I55)/AGGREGATE(14,6,$I$5:$I$114/($A$5:$A$114=A55),1),""))</f>
        <v/>
      </c>
      <c r="O55" s="24">
        <f>IF(COUNTA(A55:H55)=0,"",IF(OR(A55="",B55="",C55="",D55="",E55="",COUNT(F55:H55)&lt;3),"Incompleto",IF(M55&gt;'Parámetros'!$B$3,"Revisar repetición",IF(N55&gt;'Parámetros'!$B$4,"Revisar diferencia entre cilindros","Comparable"))))</f>
        <v/>
      </c>
      <c r="P55" s="19" t="n"/>
    </row>
    <row r="56" ht="22" customHeight="1">
      <c r="A56" s="17" t="n"/>
      <c r="B56" s="47" t="n"/>
      <c r="C56" s="19" t="n"/>
      <c r="D56" s="19" t="n"/>
      <c r="E56" s="20" t="n"/>
      <c r="F56" s="48" t="n"/>
      <c r="G56" s="48" t="n"/>
      <c r="H56" s="48" t="n"/>
      <c r="I56" s="50">
        <f>IF(COUNT(F56:H56)&lt;3,"",AVERAGE(F56:H56))</f>
        <v/>
      </c>
      <c r="J56" s="50">
        <f>IF(COUNT(F56:H56)&lt;3,"",MIN(F56:H56))</f>
        <v/>
      </c>
      <c r="K56" s="50">
        <f>IF(COUNT(F56:H56)&lt;3,"",MAX(F56:H56))</f>
        <v/>
      </c>
      <c r="L56" s="50">
        <f>IF(I56="","",K56-J56)</f>
        <v/>
      </c>
      <c r="M56" s="26">
        <f>IF(I56="","",IFERROR(L56/I56,""))</f>
        <v/>
      </c>
      <c r="N56" s="26">
        <f>IF(OR(A56="",I56=""),"",IFERROR((AGGREGATE(14,6,$I$5:$I$114/($A$5:$A$114=A56),1)-I56)/AGGREGATE(14,6,$I$5:$I$114/($A$5:$A$114=A56),1),""))</f>
        <v/>
      </c>
      <c r="O56" s="27">
        <f>IF(COUNTA(A56:H56)=0,"",IF(OR(A56="",B56="",C56="",D56="",E56="",COUNT(F56:H56)&lt;3),"Incompleto",IF(M56&gt;'Parámetros'!$B$3,"Revisar repetición",IF(N56&gt;'Parámetros'!$B$4,"Revisar diferencia entre cilindros","Comparable"))))</f>
        <v/>
      </c>
      <c r="P56" s="19" t="n"/>
    </row>
    <row r="57" ht="22" customHeight="1">
      <c r="A57" s="17" t="n"/>
      <c r="B57" s="47" t="n"/>
      <c r="C57" s="19" t="n"/>
      <c r="D57" s="19" t="n"/>
      <c r="E57" s="20" t="n"/>
      <c r="F57" s="48" t="n"/>
      <c r="G57" s="48" t="n"/>
      <c r="H57" s="48" t="n"/>
      <c r="I57" s="49">
        <f>IF(COUNT(F57:H57)&lt;3,"",AVERAGE(F57:H57))</f>
        <v/>
      </c>
      <c r="J57" s="49">
        <f>IF(COUNT(F57:H57)&lt;3,"",MIN(F57:H57))</f>
        <v/>
      </c>
      <c r="K57" s="49">
        <f>IF(COUNT(F57:H57)&lt;3,"",MAX(F57:H57))</f>
        <v/>
      </c>
      <c r="L57" s="49">
        <f>IF(I57="","",K57-J57)</f>
        <v/>
      </c>
      <c r="M57" s="23">
        <f>IF(I57="","",IFERROR(L57/I57,""))</f>
        <v/>
      </c>
      <c r="N57" s="23">
        <f>IF(OR(A57="",I57=""),"",IFERROR((AGGREGATE(14,6,$I$5:$I$114/($A$5:$A$114=A57),1)-I57)/AGGREGATE(14,6,$I$5:$I$114/($A$5:$A$114=A57),1),""))</f>
        <v/>
      </c>
      <c r="O57" s="24">
        <f>IF(COUNTA(A57:H57)=0,"",IF(OR(A57="",B57="",C57="",D57="",E57="",COUNT(F57:H57)&lt;3),"Incompleto",IF(M57&gt;'Parámetros'!$B$3,"Revisar repetición",IF(N57&gt;'Parámetros'!$B$4,"Revisar diferencia entre cilindros","Comparable"))))</f>
        <v/>
      </c>
      <c r="P57" s="19" t="n"/>
    </row>
    <row r="58" ht="22" customHeight="1">
      <c r="A58" s="17" t="n"/>
      <c r="B58" s="47" t="n"/>
      <c r="C58" s="19" t="n"/>
      <c r="D58" s="19" t="n"/>
      <c r="E58" s="20" t="n"/>
      <c r="F58" s="48" t="n"/>
      <c r="G58" s="48" t="n"/>
      <c r="H58" s="48" t="n"/>
      <c r="I58" s="50">
        <f>IF(COUNT(F58:H58)&lt;3,"",AVERAGE(F58:H58))</f>
        <v/>
      </c>
      <c r="J58" s="50">
        <f>IF(COUNT(F58:H58)&lt;3,"",MIN(F58:H58))</f>
        <v/>
      </c>
      <c r="K58" s="50">
        <f>IF(COUNT(F58:H58)&lt;3,"",MAX(F58:H58))</f>
        <v/>
      </c>
      <c r="L58" s="50">
        <f>IF(I58="","",K58-J58)</f>
        <v/>
      </c>
      <c r="M58" s="26">
        <f>IF(I58="","",IFERROR(L58/I58,""))</f>
        <v/>
      </c>
      <c r="N58" s="26">
        <f>IF(OR(A58="",I58=""),"",IFERROR((AGGREGATE(14,6,$I$5:$I$114/($A$5:$A$114=A58),1)-I58)/AGGREGATE(14,6,$I$5:$I$114/($A$5:$A$114=A58),1),""))</f>
        <v/>
      </c>
      <c r="O58" s="27">
        <f>IF(COUNTA(A58:H58)=0,"",IF(OR(A58="",B58="",C58="",D58="",E58="",COUNT(F58:H58)&lt;3),"Incompleto",IF(M58&gt;'Parámetros'!$B$3,"Revisar repetición",IF(N58&gt;'Parámetros'!$B$4,"Revisar diferencia entre cilindros","Comparable"))))</f>
        <v/>
      </c>
      <c r="P58" s="19" t="n"/>
    </row>
    <row r="59" ht="22" customHeight="1">
      <c r="A59" s="17" t="n"/>
      <c r="B59" s="47" t="n"/>
      <c r="C59" s="19" t="n"/>
      <c r="D59" s="19" t="n"/>
      <c r="E59" s="20" t="n"/>
      <c r="F59" s="48" t="n"/>
      <c r="G59" s="48" t="n"/>
      <c r="H59" s="48" t="n"/>
      <c r="I59" s="49">
        <f>IF(COUNT(F59:H59)&lt;3,"",AVERAGE(F59:H59))</f>
        <v/>
      </c>
      <c r="J59" s="49">
        <f>IF(COUNT(F59:H59)&lt;3,"",MIN(F59:H59))</f>
        <v/>
      </c>
      <c r="K59" s="49">
        <f>IF(COUNT(F59:H59)&lt;3,"",MAX(F59:H59))</f>
        <v/>
      </c>
      <c r="L59" s="49">
        <f>IF(I59="","",K59-J59)</f>
        <v/>
      </c>
      <c r="M59" s="23">
        <f>IF(I59="","",IFERROR(L59/I59,""))</f>
        <v/>
      </c>
      <c r="N59" s="23">
        <f>IF(OR(A59="",I59=""),"",IFERROR((AGGREGATE(14,6,$I$5:$I$114/($A$5:$A$114=A59),1)-I59)/AGGREGATE(14,6,$I$5:$I$114/($A$5:$A$114=A59),1),""))</f>
        <v/>
      </c>
      <c r="O59" s="24">
        <f>IF(COUNTA(A59:H59)=0,"",IF(OR(A59="",B59="",C59="",D59="",E59="",COUNT(F59:H59)&lt;3),"Incompleto",IF(M59&gt;'Parámetros'!$B$3,"Revisar repetición",IF(N59&gt;'Parámetros'!$B$4,"Revisar diferencia entre cilindros","Comparable"))))</f>
        <v/>
      </c>
      <c r="P59" s="19" t="n"/>
    </row>
    <row r="60" ht="22" customHeight="1">
      <c r="A60" s="17" t="n"/>
      <c r="B60" s="47" t="n"/>
      <c r="C60" s="19" t="n"/>
      <c r="D60" s="19" t="n"/>
      <c r="E60" s="20" t="n"/>
      <c r="F60" s="48" t="n"/>
      <c r="G60" s="48" t="n"/>
      <c r="H60" s="48" t="n"/>
      <c r="I60" s="50">
        <f>IF(COUNT(F60:H60)&lt;3,"",AVERAGE(F60:H60))</f>
        <v/>
      </c>
      <c r="J60" s="50">
        <f>IF(COUNT(F60:H60)&lt;3,"",MIN(F60:H60))</f>
        <v/>
      </c>
      <c r="K60" s="50">
        <f>IF(COUNT(F60:H60)&lt;3,"",MAX(F60:H60))</f>
        <v/>
      </c>
      <c r="L60" s="50">
        <f>IF(I60="","",K60-J60)</f>
        <v/>
      </c>
      <c r="M60" s="26">
        <f>IF(I60="","",IFERROR(L60/I60,""))</f>
        <v/>
      </c>
      <c r="N60" s="26">
        <f>IF(OR(A60="",I60=""),"",IFERROR((AGGREGATE(14,6,$I$5:$I$114/($A$5:$A$114=A60),1)-I60)/AGGREGATE(14,6,$I$5:$I$114/($A$5:$A$114=A60),1),""))</f>
        <v/>
      </c>
      <c r="O60" s="27">
        <f>IF(COUNTA(A60:H60)=0,"",IF(OR(A60="",B60="",C60="",D60="",E60="",COUNT(F60:H60)&lt;3),"Incompleto",IF(M60&gt;'Parámetros'!$B$3,"Revisar repetición",IF(N60&gt;'Parámetros'!$B$4,"Revisar diferencia entre cilindros","Comparable"))))</f>
        <v/>
      </c>
      <c r="P60" s="19" t="n"/>
    </row>
    <row r="61" ht="22" customHeight="1">
      <c r="A61" s="17" t="n"/>
      <c r="B61" s="47" t="n"/>
      <c r="C61" s="19" t="n"/>
      <c r="D61" s="19" t="n"/>
      <c r="E61" s="20" t="n"/>
      <c r="F61" s="48" t="n"/>
      <c r="G61" s="48" t="n"/>
      <c r="H61" s="48" t="n"/>
      <c r="I61" s="49">
        <f>IF(COUNT(F61:H61)&lt;3,"",AVERAGE(F61:H61))</f>
        <v/>
      </c>
      <c r="J61" s="49">
        <f>IF(COUNT(F61:H61)&lt;3,"",MIN(F61:H61))</f>
        <v/>
      </c>
      <c r="K61" s="49">
        <f>IF(COUNT(F61:H61)&lt;3,"",MAX(F61:H61))</f>
        <v/>
      </c>
      <c r="L61" s="49">
        <f>IF(I61="","",K61-J61)</f>
        <v/>
      </c>
      <c r="M61" s="23">
        <f>IF(I61="","",IFERROR(L61/I61,""))</f>
        <v/>
      </c>
      <c r="N61" s="23">
        <f>IF(OR(A61="",I61=""),"",IFERROR((AGGREGATE(14,6,$I$5:$I$114/($A$5:$A$114=A61),1)-I61)/AGGREGATE(14,6,$I$5:$I$114/($A$5:$A$114=A61),1),""))</f>
        <v/>
      </c>
      <c r="O61" s="24">
        <f>IF(COUNTA(A61:H61)=0,"",IF(OR(A61="",B61="",C61="",D61="",E61="",COUNT(F61:H61)&lt;3),"Incompleto",IF(M61&gt;'Parámetros'!$B$3,"Revisar repetición",IF(N61&gt;'Parámetros'!$B$4,"Revisar diferencia entre cilindros","Comparable"))))</f>
        <v/>
      </c>
      <c r="P61" s="19" t="n"/>
    </row>
    <row r="62" ht="22" customHeight="1">
      <c r="A62" s="17" t="n"/>
      <c r="B62" s="47" t="n"/>
      <c r="C62" s="19" t="n"/>
      <c r="D62" s="19" t="n"/>
      <c r="E62" s="20" t="n"/>
      <c r="F62" s="48" t="n"/>
      <c r="G62" s="48" t="n"/>
      <c r="H62" s="48" t="n"/>
      <c r="I62" s="50">
        <f>IF(COUNT(F62:H62)&lt;3,"",AVERAGE(F62:H62))</f>
        <v/>
      </c>
      <c r="J62" s="50">
        <f>IF(COUNT(F62:H62)&lt;3,"",MIN(F62:H62))</f>
        <v/>
      </c>
      <c r="K62" s="50">
        <f>IF(COUNT(F62:H62)&lt;3,"",MAX(F62:H62))</f>
        <v/>
      </c>
      <c r="L62" s="50">
        <f>IF(I62="","",K62-J62)</f>
        <v/>
      </c>
      <c r="M62" s="26">
        <f>IF(I62="","",IFERROR(L62/I62,""))</f>
        <v/>
      </c>
      <c r="N62" s="26">
        <f>IF(OR(A62="",I62=""),"",IFERROR((AGGREGATE(14,6,$I$5:$I$114/($A$5:$A$114=A62),1)-I62)/AGGREGATE(14,6,$I$5:$I$114/($A$5:$A$114=A62),1),""))</f>
        <v/>
      </c>
      <c r="O62" s="27">
        <f>IF(COUNTA(A62:H62)=0,"",IF(OR(A62="",B62="",C62="",D62="",E62="",COUNT(F62:H62)&lt;3),"Incompleto",IF(M62&gt;'Parámetros'!$B$3,"Revisar repetición",IF(N62&gt;'Parámetros'!$B$4,"Revisar diferencia entre cilindros","Comparable"))))</f>
        <v/>
      </c>
      <c r="P62" s="19" t="n"/>
    </row>
    <row r="63" ht="22" customHeight="1">
      <c r="A63" s="17" t="n"/>
      <c r="B63" s="47" t="n"/>
      <c r="C63" s="19" t="n"/>
      <c r="D63" s="19" t="n"/>
      <c r="E63" s="20" t="n"/>
      <c r="F63" s="48" t="n"/>
      <c r="G63" s="48" t="n"/>
      <c r="H63" s="48" t="n"/>
      <c r="I63" s="49">
        <f>IF(COUNT(F63:H63)&lt;3,"",AVERAGE(F63:H63))</f>
        <v/>
      </c>
      <c r="J63" s="49">
        <f>IF(COUNT(F63:H63)&lt;3,"",MIN(F63:H63))</f>
        <v/>
      </c>
      <c r="K63" s="49">
        <f>IF(COUNT(F63:H63)&lt;3,"",MAX(F63:H63))</f>
        <v/>
      </c>
      <c r="L63" s="49">
        <f>IF(I63="","",K63-J63)</f>
        <v/>
      </c>
      <c r="M63" s="23">
        <f>IF(I63="","",IFERROR(L63/I63,""))</f>
        <v/>
      </c>
      <c r="N63" s="23">
        <f>IF(OR(A63="",I63=""),"",IFERROR((AGGREGATE(14,6,$I$5:$I$114/($A$5:$A$114=A63),1)-I63)/AGGREGATE(14,6,$I$5:$I$114/($A$5:$A$114=A63),1),""))</f>
        <v/>
      </c>
      <c r="O63" s="24">
        <f>IF(COUNTA(A63:H63)=0,"",IF(OR(A63="",B63="",C63="",D63="",E63="",COUNT(F63:H63)&lt;3),"Incompleto",IF(M63&gt;'Parámetros'!$B$3,"Revisar repetición",IF(N63&gt;'Parámetros'!$B$4,"Revisar diferencia entre cilindros","Comparable"))))</f>
        <v/>
      </c>
      <c r="P63" s="19" t="n"/>
    </row>
    <row r="64" ht="22" customHeight="1">
      <c r="A64" s="17" t="n"/>
      <c r="B64" s="47" t="n"/>
      <c r="C64" s="19" t="n"/>
      <c r="D64" s="19" t="n"/>
      <c r="E64" s="20" t="n"/>
      <c r="F64" s="48" t="n"/>
      <c r="G64" s="48" t="n"/>
      <c r="H64" s="48" t="n"/>
      <c r="I64" s="50">
        <f>IF(COUNT(F64:H64)&lt;3,"",AVERAGE(F64:H64))</f>
        <v/>
      </c>
      <c r="J64" s="50">
        <f>IF(COUNT(F64:H64)&lt;3,"",MIN(F64:H64))</f>
        <v/>
      </c>
      <c r="K64" s="50">
        <f>IF(COUNT(F64:H64)&lt;3,"",MAX(F64:H64))</f>
        <v/>
      </c>
      <c r="L64" s="50">
        <f>IF(I64="","",K64-J64)</f>
        <v/>
      </c>
      <c r="M64" s="26">
        <f>IF(I64="","",IFERROR(L64/I64,""))</f>
        <v/>
      </c>
      <c r="N64" s="26">
        <f>IF(OR(A64="",I64=""),"",IFERROR((AGGREGATE(14,6,$I$5:$I$114/($A$5:$A$114=A64),1)-I64)/AGGREGATE(14,6,$I$5:$I$114/($A$5:$A$114=A64),1),""))</f>
        <v/>
      </c>
      <c r="O64" s="27">
        <f>IF(COUNTA(A64:H64)=0,"",IF(OR(A64="",B64="",C64="",D64="",E64="",COUNT(F64:H64)&lt;3),"Incompleto",IF(M64&gt;'Parámetros'!$B$3,"Revisar repetición",IF(N64&gt;'Parámetros'!$B$4,"Revisar diferencia entre cilindros","Comparable"))))</f>
        <v/>
      </c>
      <c r="P64" s="19" t="n"/>
    </row>
    <row r="65" ht="22" customHeight="1">
      <c r="A65" s="17" t="n"/>
      <c r="B65" s="47" t="n"/>
      <c r="C65" s="19" t="n"/>
      <c r="D65" s="19" t="n"/>
      <c r="E65" s="20" t="n"/>
      <c r="F65" s="48" t="n"/>
      <c r="G65" s="48" t="n"/>
      <c r="H65" s="48" t="n"/>
      <c r="I65" s="49">
        <f>IF(COUNT(F65:H65)&lt;3,"",AVERAGE(F65:H65))</f>
        <v/>
      </c>
      <c r="J65" s="49">
        <f>IF(COUNT(F65:H65)&lt;3,"",MIN(F65:H65))</f>
        <v/>
      </c>
      <c r="K65" s="49">
        <f>IF(COUNT(F65:H65)&lt;3,"",MAX(F65:H65))</f>
        <v/>
      </c>
      <c r="L65" s="49">
        <f>IF(I65="","",K65-J65)</f>
        <v/>
      </c>
      <c r="M65" s="23">
        <f>IF(I65="","",IFERROR(L65/I65,""))</f>
        <v/>
      </c>
      <c r="N65" s="23">
        <f>IF(OR(A65="",I65=""),"",IFERROR((AGGREGATE(14,6,$I$5:$I$114/($A$5:$A$114=A65),1)-I65)/AGGREGATE(14,6,$I$5:$I$114/($A$5:$A$114=A65),1),""))</f>
        <v/>
      </c>
      <c r="O65" s="24">
        <f>IF(COUNTA(A65:H65)=0,"",IF(OR(A65="",B65="",C65="",D65="",E65="",COUNT(F65:H65)&lt;3),"Incompleto",IF(M65&gt;'Parámetros'!$B$3,"Revisar repetición",IF(N65&gt;'Parámetros'!$B$4,"Revisar diferencia entre cilindros","Comparable"))))</f>
        <v/>
      </c>
      <c r="P65" s="19" t="n"/>
    </row>
    <row r="66" ht="22" customHeight="1">
      <c r="A66" s="17" t="n"/>
      <c r="B66" s="47" t="n"/>
      <c r="C66" s="19" t="n"/>
      <c r="D66" s="19" t="n"/>
      <c r="E66" s="20" t="n"/>
      <c r="F66" s="48" t="n"/>
      <c r="G66" s="48" t="n"/>
      <c r="H66" s="48" t="n"/>
      <c r="I66" s="50">
        <f>IF(COUNT(F66:H66)&lt;3,"",AVERAGE(F66:H66))</f>
        <v/>
      </c>
      <c r="J66" s="50">
        <f>IF(COUNT(F66:H66)&lt;3,"",MIN(F66:H66))</f>
        <v/>
      </c>
      <c r="K66" s="50">
        <f>IF(COUNT(F66:H66)&lt;3,"",MAX(F66:H66))</f>
        <v/>
      </c>
      <c r="L66" s="50">
        <f>IF(I66="","",K66-J66)</f>
        <v/>
      </c>
      <c r="M66" s="26">
        <f>IF(I66="","",IFERROR(L66/I66,""))</f>
        <v/>
      </c>
      <c r="N66" s="26">
        <f>IF(OR(A66="",I66=""),"",IFERROR((AGGREGATE(14,6,$I$5:$I$114/($A$5:$A$114=A66),1)-I66)/AGGREGATE(14,6,$I$5:$I$114/($A$5:$A$114=A66),1),""))</f>
        <v/>
      </c>
      <c r="O66" s="27">
        <f>IF(COUNTA(A66:H66)=0,"",IF(OR(A66="",B66="",C66="",D66="",E66="",COUNT(F66:H66)&lt;3),"Incompleto",IF(M66&gt;'Parámetros'!$B$3,"Revisar repetición",IF(N66&gt;'Parámetros'!$B$4,"Revisar diferencia entre cilindros","Comparable"))))</f>
        <v/>
      </c>
      <c r="P66" s="19" t="n"/>
    </row>
    <row r="67" ht="22" customHeight="1">
      <c r="A67" s="17" t="n"/>
      <c r="B67" s="47" t="n"/>
      <c r="C67" s="19" t="n"/>
      <c r="D67" s="19" t="n"/>
      <c r="E67" s="20" t="n"/>
      <c r="F67" s="48" t="n"/>
      <c r="G67" s="48" t="n"/>
      <c r="H67" s="48" t="n"/>
      <c r="I67" s="49">
        <f>IF(COUNT(F67:H67)&lt;3,"",AVERAGE(F67:H67))</f>
        <v/>
      </c>
      <c r="J67" s="49">
        <f>IF(COUNT(F67:H67)&lt;3,"",MIN(F67:H67))</f>
        <v/>
      </c>
      <c r="K67" s="49">
        <f>IF(COUNT(F67:H67)&lt;3,"",MAX(F67:H67))</f>
        <v/>
      </c>
      <c r="L67" s="49">
        <f>IF(I67="","",K67-J67)</f>
        <v/>
      </c>
      <c r="M67" s="23">
        <f>IF(I67="","",IFERROR(L67/I67,""))</f>
        <v/>
      </c>
      <c r="N67" s="23">
        <f>IF(OR(A67="",I67=""),"",IFERROR((AGGREGATE(14,6,$I$5:$I$114/($A$5:$A$114=A67),1)-I67)/AGGREGATE(14,6,$I$5:$I$114/($A$5:$A$114=A67),1),""))</f>
        <v/>
      </c>
      <c r="O67" s="24">
        <f>IF(COUNTA(A67:H67)=0,"",IF(OR(A67="",B67="",C67="",D67="",E67="",COUNT(F67:H67)&lt;3),"Incompleto",IF(M67&gt;'Parámetros'!$B$3,"Revisar repetición",IF(N67&gt;'Parámetros'!$B$4,"Revisar diferencia entre cilindros","Comparable"))))</f>
        <v/>
      </c>
      <c r="P67" s="19" t="n"/>
    </row>
    <row r="68" ht="22" customHeight="1">
      <c r="A68" s="17" t="n"/>
      <c r="B68" s="47" t="n"/>
      <c r="C68" s="19" t="n"/>
      <c r="D68" s="19" t="n"/>
      <c r="E68" s="20" t="n"/>
      <c r="F68" s="48" t="n"/>
      <c r="G68" s="48" t="n"/>
      <c r="H68" s="48" t="n"/>
      <c r="I68" s="50">
        <f>IF(COUNT(F68:H68)&lt;3,"",AVERAGE(F68:H68))</f>
        <v/>
      </c>
      <c r="J68" s="50">
        <f>IF(COUNT(F68:H68)&lt;3,"",MIN(F68:H68))</f>
        <v/>
      </c>
      <c r="K68" s="50">
        <f>IF(COUNT(F68:H68)&lt;3,"",MAX(F68:H68))</f>
        <v/>
      </c>
      <c r="L68" s="50">
        <f>IF(I68="","",K68-J68)</f>
        <v/>
      </c>
      <c r="M68" s="26">
        <f>IF(I68="","",IFERROR(L68/I68,""))</f>
        <v/>
      </c>
      <c r="N68" s="26">
        <f>IF(OR(A68="",I68=""),"",IFERROR((AGGREGATE(14,6,$I$5:$I$114/($A$5:$A$114=A68),1)-I68)/AGGREGATE(14,6,$I$5:$I$114/($A$5:$A$114=A68),1),""))</f>
        <v/>
      </c>
      <c r="O68" s="27">
        <f>IF(COUNTA(A68:H68)=0,"",IF(OR(A68="",B68="",C68="",D68="",E68="",COUNT(F68:H68)&lt;3),"Incompleto",IF(M68&gt;'Parámetros'!$B$3,"Revisar repetición",IF(N68&gt;'Parámetros'!$B$4,"Revisar diferencia entre cilindros","Comparable"))))</f>
        <v/>
      </c>
      <c r="P68" s="19" t="n"/>
    </row>
    <row r="69" ht="22" customHeight="1">
      <c r="A69" s="17" t="n"/>
      <c r="B69" s="47" t="n"/>
      <c r="C69" s="19" t="n"/>
      <c r="D69" s="19" t="n"/>
      <c r="E69" s="20" t="n"/>
      <c r="F69" s="48" t="n"/>
      <c r="G69" s="48" t="n"/>
      <c r="H69" s="48" t="n"/>
      <c r="I69" s="49">
        <f>IF(COUNT(F69:H69)&lt;3,"",AVERAGE(F69:H69))</f>
        <v/>
      </c>
      <c r="J69" s="49">
        <f>IF(COUNT(F69:H69)&lt;3,"",MIN(F69:H69))</f>
        <v/>
      </c>
      <c r="K69" s="49">
        <f>IF(COUNT(F69:H69)&lt;3,"",MAX(F69:H69))</f>
        <v/>
      </c>
      <c r="L69" s="49">
        <f>IF(I69="","",K69-J69)</f>
        <v/>
      </c>
      <c r="M69" s="23">
        <f>IF(I69="","",IFERROR(L69/I69,""))</f>
        <v/>
      </c>
      <c r="N69" s="23">
        <f>IF(OR(A69="",I69=""),"",IFERROR((AGGREGATE(14,6,$I$5:$I$114/($A$5:$A$114=A69),1)-I69)/AGGREGATE(14,6,$I$5:$I$114/($A$5:$A$114=A69),1),""))</f>
        <v/>
      </c>
      <c r="O69" s="24">
        <f>IF(COUNTA(A69:H69)=0,"",IF(OR(A69="",B69="",C69="",D69="",E69="",COUNT(F69:H69)&lt;3),"Incompleto",IF(M69&gt;'Parámetros'!$B$3,"Revisar repetición",IF(N69&gt;'Parámetros'!$B$4,"Revisar diferencia entre cilindros","Comparable"))))</f>
        <v/>
      </c>
      <c r="P69" s="19" t="n"/>
    </row>
    <row r="70" ht="22" customHeight="1">
      <c r="A70" s="17" t="n"/>
      <c r="B70" s="47" t="n"/>
      <c r="C70" s="19" t="n"/>
      <c r="D70" s="19" t="n"/>
      <c r="E70" s="20" t="n"/>
      <c r="F70" s="48" t="n"/>
      <c r="G70" s="48" t="n"/>
      <c r="H70" s="48" t="n"/>
      <c r="I70" s="50">
        <f>IF(COUNT(F70:H70)&lt;3,"",AVERAGE(F70:H70))</f>
        <v/>
      </c>
      <c r="J70" s="50">
        <f>IF(COUNT(F70:H70)&lt;3,"",MIN(F70:H70))</f>
        <v/>
      </c>
      <c r="K70" s="50">
        <f>IF(COUNT(F70:H70)&lt;3,"",MAX(F70:H70))</f>
        <v/>
      </c>
      <c r="L70" s="50">
        <f>IF(I70="","",K70-J70)</f>
        <v/>
      </c>
      <c r="M70" s="26">
        <f>IF(I70="","",IFERROR(L70/I70,""))</f>
        <v/>
      </c>
      <c r="N70" s="26">
        <f>IF(OR(A70="",I70=""),"",IFERROR((AGGREGATE(14,6,$I$5:$I$114/($A$5:$A$114=A70),1)-I70)/AGGREGATE(14,6,$I$5:$I$114/($A$5:$A$114=A70),1),""))</f>
        <v/>
      </c>
      <c r="O70" s="27">
        <f>IF(COUNTA(A70:H70)=0,"",IF(OR(A70="",B70="",C70="",D70="",E70="",COUNT(F70:H70)&lt;3),"Incompleto",IF(M70&gt;'Parámetros'!$B$3,"Revisar repetición",IF(N70&gt;'Parámetros'!$B$4,"Revisar diferencia entre cilindros","Comparable"))))</f>
        <v/>
      </c>
      <c r="P70" s="19" t="n"/>
    </row>
    <row r="71" ht="22" customHeight="1">
      <c r="A71" s="17" t="n"/>
      <c r="B71" s="47" t="n"/>
      <c r="C71" s="19" t="n"/>
      <c r="D71" s="19" t="n"/>
      <c r="E71" s="20" t="n"/>
      <c r="F71" s="48" t="n"/>
      <c r="G71" s="48" t="n"/>
      <c r="H71" s="48" t="n"/>
      <c r="I71" s="49">
        <f>IF(COUNT(F71:H71)&lt;3,"",AVERAGE(F71:H71))</f>
        <v/>
      </c>
      <c r="J71" s="49">
        <f>IF(COUNT(F71:H71)&lt;3,"",MIN(F71:H71))</f>
        <v/>
      </c>
      <c r="K71" s="49">
        <f>IF(COUNT(F71:H71)&lt;3,"",MAX(F71:H71))</f>
        <v/>
      </c>
      <c r="L71" s="49">
        <f>IF(I71="","",K71-J71)</f>
        <v/>
      </c>
      <c r="M71" s="23">
        <f>IF(I71="","",IFERROR(L71/I71,""))</f>
        <v/>
      </c>
      <c r="N71" s="23">
        <f>IF(OR(A71="",I71=""),"",IFERROR((AGGREGATE(14,6,$I$5:$I$114/($A$5:$A$114=A71),1)-I71)/AGGREGATE(14,6,$I$5:$I$114/($A$5:$A$114=A71),1),""))</f>
        <v/>
      </c>
      <c r="O71" s="24">
        <f>IF(COUNTA(A71:H71)=0,"",IF(OR(A71="",B71="",C71="",D71="",E71="",COUNT(F71:H71)&lt;3),"Incompleto",IF(M71&gt;'Parámetros'!$B$3,"Revisar repetición",IF(N71&gt;'Parámetros'!$B$4,"Revisar diferencia entre cilindros","Comparable"))))</f>
        <v/>
      </c>
      <c r="P71" s="19" t="n"/>
    </row>
    <row r="72" ht="22" customHeight="1">
      <c r="A72" s="17" t="n"/>
      <c r="B72" s="47" t="n"/>
      <c r="C72" s="19" t="n"/>
      <c r="D72" s="19" t="n"/>
      <c r="E72" s="20" t="n"/>
      <c r="F72" s="48" t="n"/>
      <c r="G72" s="48" t="n"/>
      <c r="H72" s="48" t="n"/>
      <c r="I72" s="50">
        <f>IF(COUNT(F72:H72)&lt;3,"",AVERAGE(F72:H72))</f>
        <v/>
      </c>
      <c r="J72" s="50">
        <f>IF(COUNT(F72:H72)&lt;3,"",MIN(F72:H72))</f>
        <v/>
      </c>
      <c r="K72" s="50">
        <f>IF(COUNT(F72:H72)&lt;3,"",MAX(F72:H72))</f>
        <v/>
      </c>
      <c r="L72" s="50">
        <f>IF(I72="","",K72-J72)</f>
        <v/>
      </c>
      <c r="M72" s="26">
        <f>IF(I72="","",IFERROR(L72/I72,""))</f>
        <v/>
      </c>
      <c r="N72" s="26">
        <f>IF(OR(A72="",I72=""),"",IFERROR((AGGREGATE(14,6,$I$5:$I$114/($A$5:$A$114=A72),1)-I72)/AGGREGATE(14,6,$I$5:$I$114/($A$5:$A$114=A72),1),""))</f>
        <v/>
      </c>
      <c r="O72" s="27">
        <f>IF(COUNTA(A72:H72)=0,"",IF(OR(A72="",B72="",C72="",D72="",E72="",COUNT(F72:H72)&lt;3),"Incompleto",IF(M72&gt;'Parámetros'!$B$3,"Revisar repetición",IF(N72&gt;'Parámetros'!$B$4,"Revisar diferencia entre cilindros","Comparable"))))</f>
        <v/>
      </c>
      <c r="P72" s="19" t="n"/>
    </row>
    <row r="73" ht="22" customHeight="1">
      <c r="A73" s="17" t="n"/>
      <c r="B73" s="47" t="n"/>
      <c r="C73" s="19" t="n"/>
      <c r="D73" s="19" t="n"/>
      <c r="E73" s="20" t="n"/>
      <c r="F73" s="48" t="n"/>
      <c r="G73" s="48" t="n"/>
      <c r="H73" s="48" t="n"/>
      <c r="I73" s="49">
        <f>IF(COUNT(F73:H73)&lt;3,"",AVERAGE(F73:H73))</f>
        <v/>
      </c>
      <c r="J73" s="49">
        <f>IF(COUNT(F73:H73)&lt;3,"",MIN(F73:H73))</f>
        <v/>
      </c>
      <c r="K73" s="49">
        <f>IF(COUNT(F73:H73)&lt;3,"",MAX(F73:H73))</f>
        <v/>
      </c>
      <c r="L73" s="49">
        <f>IF(I73="","",K73-J73)</f>
        <v/>
      </c>
      <c r="M73" s="23">
        <f>IF(I73="","",IFERROR(L73/I73,""))</f>
        <v/>
      </c>
      <c r="N73" s="23">
        <f>IF(OR(A73="",I73=""),"",IFERROR((AGGREGATE(14,6,$I$5:$I$114/($A$5:$A$114=A73),1)-I73)/AGGREGATE(14,6,$I$5:$I$114/($A$5:$A$114=A73),1),""))</f>
        <v/>
      </c>
      <c r="O73" s="24">
        <f>IF(COUNTA(A73:H73)=0,"",IF(OR(A73="",B73="",C73="",D73="",E73="",COUNT(F73:H73)&lt;3),"Incompleto",IF(M73&gt;'Parámetros'!$B$3,"Revisar repetición",IF(N73&gt;'Parámetros'!$B$4,"Revisar diferencia entre cilindros","Comparable"))))</f>
        <v/>
      </c>
      <c r="P73" s="19" t="n"/>
    </row>
    <row r="74" ht="22" customHeight="1">
      <c r="A74" s="17" t="n"/>
      <c r="B74" s="47" t="n"/>
      <c r="C74" s="19" t="n"/>
      <c r="D74" s="19" t="n"/>
      <c r="E74" s="20" t="n"/>
      <c r="F74" s="48" t="n"/>
      <c r="G74" s="48" t="n"/>
      <c r="H74" s="48" t="n"/>
      <c r="I74" s="50">
        <f>IF(COUNT(F74:H74)&lt;3,"",AVERAGE(F74:H74))</f>
        <v/>
      </c>
      <c r="J74" s="50">
        <f>IF(COUNT(F74:H74)&lt;3,"",MIN(F74:H74))</f>
        <v/>
      </c>
      <c r="K74" s="50">
        <f>IF(COUNT(F74:H74)&lt;3,"",MAX(F74:H74))</f>
        <v/>
      </c>
      <c r="L74" s="50">
        <f>IF(I74="","",K74-J74)</f>
        <v/>
      </c>
      <c r="M74" s="26">
        <f>IF(I74="","",IFERROR(L74/I74,""))</f>
        <v/>
      </c>
      <c r="N74" s="26">
        <f>IF(OR(A74="",I74=""),"",IFERROR((AGGREGATE(14,6,$I$5:$I$114/($A$5:$A$114=A74),1)-I74)/AGGREGATE(14,6,$I$5:$I$114/($A$5:$A$114=A74),1),""))</f>
        <v/>
      </c>
      <c r="O74" s="27">
        <f>IF(COUNTA(A74:H74)=0,"",IF(OR(A74="",B74="",C74="",D74="",E74="",COUNT(F74:H74)&lt;3),"Incompleto",IF(M74&gt;'Parámetros'!$B$3,"Revisar repetición",IF(N74&gt;'Parámetros'!$B$4,"Revisar diferencia entre cilindros","Comparable"))))</f>
        <v/>
      </c>
      <c r="P74" s="19" t="n"/>
    </row>
    <row r="75" ht="22" customHeight="1">
      <c r="A75" s="17" t="n"/>
      <c r="B75" s="47" t="n"/>
      <c r="C75" s="19" t="n"/>
      <c r="D75" s="19" t="n"/>
      <c r="E75" s="20" t="n"/>
      <c r="F75" s="48" t="n"/>
      <c r="G75" s="48" t="n"/>
      <c r="H75" s="48" t="n"/>
      <c r="I75" s="49">
        <f>IF(COUNT(F75:H75)&lt;3,"",AVERAGE(F75:H75))</f>
        <v/>
      </c>
      <c r="J75" s="49">
        <f>IF(COUNT(F75:H75)&lt;3,"",MIN(F75:H75))</f>
        <v/>
      </c>
      <c r="K75" s="49">
        <f>IF(COUNT(F75:H75)&lt;3,"",MAX(F75:H75))</f>
        <v/>
      </c>
      <c r="L75" s="49">
        <f>IF(I75="","",K75-J75)</f>
        <v/>
      </c>
      <c r="M75" s="23">
        <f>IF(I75="","",IFERROR(L75/I75,""))</f>
        <v/>
      </c>
      <c r="N75" s="23">
        <f>IF(OR(A75="",I75=""),"",IFERROR((AGGREGATE(14,6,$I$5:$I$114/($A$5:$A$114=A75),1)-I75)/AGGREGATE(14,6,$I$5:$I$114/($A$5:$A$114=A75),1),""))</f>
        <v/>
      </c>
      <c r="O75" s="24">
        <f>IF(COUNTA(A75:H75)=0,"",IF(OR(A75="",B75="",C75="",D75="",E75="",COUNT(F75:H75)&lt;3),"Incompleto",IF(M75&gt;'Parámetros'!$B$3,"Revisar repetición",IF(N75&gt;'Parámetros'!$B$4,"Revisar diferencia entre cilindros","Comparable"))))</f>
        <v/>
      </c>
      <c r="P75" s="19" t="n"/>
    </row>
    <row r="76" ht="22" customHeight="1">
      <c r="A76" s="17" t="n"/>
      <c r="B76" s="47" t="n"/>
      <c r="C76" s="19" t="n"/>
      <c r="D76" s="19" t="n"/>
      <c r="E76" s="20" t="n"/>
      <c r="F76" s="48" t="n"/>
      <c r="G76" s="48" t="n"/>
      <c r="H76" s="48" t="n"/>
      <c r="I76" s="50">
        <f>IF(COUNT(F76:H76)&lt;3,"",AVERAGE(F76:H76))</f>
        <v/>
      </c>
      <c r="J76" s="50">
        <f>IF(COUNT(F76:H76)&lt;3,"",MIN(F76:H76))</f>
        <v/>
      </c>
      <c r="K76" s="50">
        <f>IF(COUNT(F76:H76)&lt;3,"",MAX(F76:H76))</f>
        <v/>
      </c>
      <c r="L76" s="50">
        <f>IF(I76="","",K76-J76)</f>
        <v/>
      </c>
      <c r="M76" s="26">
        <f>IF(I76="","",IFERROR(L76/I76,""))</f>
        <v/>
      </c>
      <c r="N76" s="26">
        <f>IF(OR(A76="",I76=""),"",IFERROR((AGGREGATE(14,6,$I$5:$I$114/($A$5:$A$114=A76),1)-I76)/AGGREGATE(14,6,$I$5:$I$114/($A$5:$A$114=A76),1),""))</f>
        <v/>
      </c>
      <c r="O76" s="27">
        <f>IF(COUNTA(A76:H76)=0,"",IF(OR(A76="",B76="",C76="",D76="",E76="",COUNT(F76:H76)&lt;3),"Incompleto",IF(M76&gt;'Parámetros'!$B$3,"Revisar repetición",IF(N76&gt;'Parámetros'!$B$4,"Revisar diferencia entre cilindros","Comparable"))))</f>
        <v/>
      </c>
      <c r="P76" s="19" t="n"/>
    </row>
    <row r="77" ht="22" customHeight="1">
      <c r="A77" s="17" t="n"/>
      <c r="B77" s="47" t="n"/>
      <c r="C77" s="19" t="n"/>
      <c r="D77" s="19" t="n"/>
      <c r="E77" s="20" t="n"/>
      <c r="F77" s="48" t="n"/>
      <c r="G77" s="48" t="n"/>
      <c r="H77" s="48" t="n"/>
      <c r="I77" s="49">
        <f>IF(COUNT(F77:H77)&lt;3,"",AVERAGE(F77:H77))</f>
        <v/>
      </c>
      <c r="J77" s="49">
        <f>IF(COUNT(F77:H77)&lt;3,"",MIN(F77:H77))</f>
        <v/>
      </c>
      <c r="K77" s="49">
        <f>IF(COUNT(F77:H77)&lt;3,"",MAX(F77:H77))</f>
        <v/>
      </c>
      <c r="L77" s="49">
        <f>IF(I77="","",K77-J77)</f>
        <v/>
      </c>
      <c r="M77" s="23">
        <f>IF(I77="","",IFERROR(L77/I77,""))</f>
        <v/>
      </c>
      <c r="N77" s="23">
        <f>IF(OR(A77="",I77=""),"",IFERROR((AGGREGATE(14,6,$I$5:$I$114/($A$5:$A$114=A77),1)-I77)/AGGREGATE(14,6,$I$5:$I$114/($A$5:$A$114=A77),1),""))</f>
        <v/>
      </c>
      <c r="O77" s="24">
        <f>IF(COUNTA(A77:H77)=0,"",IF(OR(A77="",B77="",C77="",D77="",E77="",COUNT(F77:H77)&lt;3),"Incompleto",IF(M77&gt;'Parámetros'!$B$3,"Revisar repetición",IF(N77&gt;'Parámetros'!$B$4,"Revisar diferencia entre cilindros","Comparable"))))</f>
        <v/>
      </c>
      <c r="P77" s="19" t="n"/>
    </row>
    <row r="78" ht="22" customHeight="1">
      <c r="A78" s="17" t="n"/>
      <c r="B78" s="47" t="n"/>
      <c r="C78" s="19" t="n"/>
      <c r="D78" s="19" t="n"/>
      <c r="E78" s="20" t="n"/>
      <c r="F78" s="48" t="n"/>
      <c r="G78" s="48" t="n"/>
      <c r="H78" s="48" t="n"/>
      <c r="I78" s="50">
        <f>IF(COUNT(F78:H78)&lt;3,"",AVERAGE(F78:H78))</f>
        <v/>
      </c>
      <c r="J78" s="50">
        <f>IF(COUNT(F78:H78)&lt;3,"",MIN(F78:H78))</f>
        <v/>
      </c>
      <c r="K78" s="50">
        <f>IF(COUNT(F78:H78)&lt;3,"",MAX(F78:H78))</f>
        <v/>
      </c>
      <c r="L78" s="50">
        <f>IF(I78="","",K78-J78)</f>
        <v/>
      </c>
      <c r="M78" s="26">
        <f>IF(I78="","",IFERROR(L78/I78,""))</f>
        <v/>
      </c>
      <c r="N78" s="26">
        <f>IF(OR(A78="",I78=""),"",IFERROR((AGGREGATE(14,6,$I$5:$I$114/($A$5:$A$114=A78),1)-I78)/AGGREGATE(14,6,$I$5:$I$114/($A$5:$A$114=A78),1),""))</f>
        <v/>
      </c>
      <c r="O78" s="27">
        <f>IF(COUNTA(A78:H78)=0,"",IF(OR(A78="",B78="",C78="",D78="",E78="",COUNT(F78:H78)&lt;3),"Incompleto",IF(M78&gt;'Parámetros'!$B$3,"Revisar repetición",IF(N78&gt;'Parámetros'!$B$4,"Revisar diferencia entre cilindros","Comparable"))))</f>
        <v/>
      </c>
      <c r="P78" s="19" t="n"/>
    </row>
    <row r="79" ht="22" customHeight="1">
      <c r="A79" s="17" t="n"/>
      <c r="B79" s="47" t="n"/>
      <c r="C79" s="19" t="n"/>
      <c r="D79" s="19" t="n"/>
      <c r="E79" s="20" t="n"/>
      <c r="F79" s="48" t="n"/>
      <c r="G79" s="48" t="n"/>
      <c r="H79" s="48" t="n"/>
      <c r="I79" s="49">
        <f>IF(COUNT(F79:H79)&lt;3,"",AVERAGE(F79:H79))</f>
        <v/>
      </c>
      <c r="J79" s="49">
        <f>IF(COUNT(F79:H79)&lt;3,"",MIN(F79:H79))</f>
        <v/>
      </c>
      <c r="K79" s="49">
        <f>IF(COUNT(F79:H79)&lt;3,"",MAX(F79:H79))</f>
        <v/>
      </c>
      <c r="L79" s="49">
        <f>IF(I79="","",K79-J79)</f>
        <v/>
      </c>
      <c r="M79" s="23">
        <f>IF(I79="","",IFERROR(L79/I79,""))</f>
        <v/>
      </c>
      <c r="N79" s="23">
        <f>IF(OR(A79="",I79=""),"",IFERROR((AGGREGATE(14,6,$I$5:$I$114/($A$5:$A$114=A79),1)-I79)/AGGREGATE(14,6,$I$5:$I$114/($A$5:$A$114=A79),1),""))</f>
        <v/>
      </c>
      <c r="O79" s="24">
        <f>IF(COUNTA(A79:H79)=0,"",IF(OR(A79="",B79="",C79="",D79="",E79="",COUNT(F79:H79)&lt;3),"Incompleto",IF(M79&gt;'Parámetros'!$B$3,"Revisar repetición",IF(N79&gt;'Parámetros'!$B$4,"Revisar diferencia entre cilindros","Comparable"))))</f>
        <v/>
      </c>
      <c r="P79" s="19" t="n"/>
    </row>
    <row r="80" ht="22" customHeight="1">
      <c r="A80" s="17" t="n"/>
      <c r="B80" s="47" t="n"/>
      <c r="C80" s="19" t="n"/>
      <c r="D80" s="19" t="n"/>
      <c r="E80" s="20" t="n"/>
      <c r="F80" s="48" t="n"/>
      <c r="G80" s="48" t="n"/>
      <c r="H80" s="48" t="n"/>
      <c r="I80" s="50">
        <f>IF(COUNT(F80:H80)&lt;3,"",AVERAGE(F80:H80))</f>
        <v/>
      </c>
      <c r="J80" s="50">
        <f>IF(COUNT(F80:H80)&lt;3,"",MIN(F80:H80))</f>
        <v/>
      </c>
      <c r="K80" s="50">
        <f>IF(COUNT(F80:H80)&lt;3,"",MAX(F80:H80))</f>
        <v/>
      </c>
      <c r="L80" s="50">
        <f>IF(I80="","",K80-J80)</f>
        <v/>
      </c>
      <c r="M80" s="26">
        <f>IF(I80="","",IFERROR(L80/I80,""))</f>
        <v/>
      </c>
      <c r="N80" s="26">
        <f>IF(OR(A80="",I80=""),"",IFERROR((AGGREGATE(14,6,$I$5:$I$114/($A$5:$A$114=A80),1)-I80)/AGGREGATE(14,6,$I$5:$I$114/($A$5:$A$114=A80),1),""))</f>
        <v/>
      </c>
      <c r="O80" s="27">
        <f>IF(COUNTA(A80:H80)=0,"",IF(OR(A80="",B80="",C80="",D80="",E80="",COUNT(F80:H80)&lt;3),"Incompleto",IF(M80&gt;'Parámetros'!$B$3,"Revisar repetición",IF(N80&gt;'Parámetros'!$B$4,"Revisar diferencia entre cilindros","Comparable"))))</f>
        <v/>
      </c>
      <c r="P80" s="19" t="n"/>
    </row>
    <row r="81" ht="22" customHeight="1">
      <c r="A81" s="17" t="n"/>
      <c r="B81" s="47" t="n"/>
      <c r="C81" s="19" t="n"/>
      <c r="D81" s="19" t="n"/>
      <c r="E81" s="20" t="n"/>
      <c r="F81" s="48" t="n"/>
      <c r="G81" s="48" t="n"/>
      <c r="H81" s="48" t="n"/>
      <c r="I81" s="49">
        <f>IF(COUNT(F81:H81)&lt;3,"",AVERAGE(F81:H81))</f>
        <v/>
      </c>
      <c r="J81" s="49">
        <f>IF(COUNT(F81:H81)&lt;3,"",MIN(F81:H81))</f>
        <v/>
      </c>
      <c r="K81" s="49">
        <f>IF(COUNT(F81:H81)&lt;3,"",MAX(F81:H81))</f>
        <v/>
      </c>
      <c r="L81" s="49">
        <f>IF(I81="","",K81-J81)</f>
        <v/>
      </c>
      <c r="M81" s="23">
        <f>IF(I81="","",IFERROR(L81/I81,""))</f>
        <v/>
      </c>
      <c r="N81" s="23">
        <f>IF(OR(A81="",I81=""),"",IFERROR((AGGREGATE(14,6,$I$5:$I$114/($A$5:$A$114=A81),1)-I81)/AGGREGATE(14,6,$I$5:$I$114/($A$5:$A$114=A81),1),""))</f>
        <v/>
      </c>
      <c r="O81" s="24">
        <f>IF(COUNTA(A81:H81)=0,"",IF(OR(A81="",B81="",C81="",D81="",E81="",COUNT(F81:H81)&lt;3),"Incompleto",IF(M81&gt;'Parámetros'!$B$3,"Revisar repetición",IF(N81&gt;'Parámetros'!$B$4,"Revisar diferencia entre cilindros","Comparable"))))</f>
        <v/>
      </c>
      <c r="P81" s="19" t="n"/>
    </row>
    <row r="82" ht="22" customHeight="1">
      <c r="A82" s="17" t="n"/>
      <c r="B82" s="47" t="n"/>
      <c r="C82" s="19" t="n"/>
      <c r="D82" s="19" t="n"/>
      <c r="E82" s="20" t="n"/>
      <c r="F82" s="48" t="n"/>
      <c r="G82" s="48" t="n"/>
      <c r="H82" s="48" t="n"/>
      <c r="I82" s="50">
        <f>IF(COUNT(F82:H82)&lt;3,"",AVERAGE(F82:H82))</f>
        <v/>
      </c>
      <c r="J82" s="50">
        <f>IF(COUNT(F82:H82)&lt;3,"",MIN(F82:H82))</f>
        <v/>
      </c>
      <c r="K82" s="50">
        <f>IF(COUNT(F82:H82)&lt;3,"",MAX(F82:H82))</f>
        <v/>
      </c>
      <c r="L82" s="50">
        <f>IF(I82="","",K82-J82)</f>
        <v/>
      </c>
      <c r="M82" s="26">
        <f>IF(I82="","",IFERROR(L82/I82,""))</f>
        <v/>
      </c>
      <c r="N82" s="26">
        <f>IF(OR(A82="",I82=""),"",IFERROR((AGGREGATE(14,6,$I$5:$I$114/($A$5:$A$114=A82),1)-I82)/AGGREGATE(14,6,$I$5:$I$114/($A$5:$A$114=A82),1),""))</f>
        <v/>
      </c>
      <c r="O82" s="27">
        <f>IF(COUNTA(A82:H82)=0,"",IF(OR(A82="",B82="",C82="",D82="",E82="",COUNT(F82:H82)&lt;3),"Incompleto",IF(M82&gt;'Parámetros'!$B$3,"Revisar repetición",IF(N82&gt;'Parámetros'!$B$4,"Revisar diferencia entre cilindros","Comparable"))))</f>
        <v/>
      </c>
      <c r="P82" s="19" t="n"/>
    </row>
    <row r="83" ht="22" customHeight="1">
      <c r="A83" s="17" t="n"/>
      <c r="B83" s="47" t="n"/>
      <c r="C83" s="19" t="n"/>
      <c r="D83" s="19" t="n"/>
      <c r="E83" s="20" t="n"/>
      <c r="F83" s="48" t="n"/>
      <c r="G83" s="48" t="n"/>
      <c r="H83" s="48" t="n"/>
      <c r="I83" s="49">
        <f>IF(COUNT(F83:H83)&lt;3,"",AVERAGE(F83:H83))</f>
        <v/>
      </c>
      <c r="J83" s="49">
        <f>IF(COUNT(F83:H83)&lt;3,"",MIN(F83:H83))</f>
        <v/>
      </c>
      <c r="K83" s="49">
        <f>IF(COUNT(F83:H83)&lt;3,"",MAX(F83:H83))</f>
        <v/>
      </c>
      <c r="L83" s="49">
        <f>IF(I83="","",K83-J83)</f>
        <v/>
      </c>
      <c r="M83" s="23">
        <f>IF(I83="","",IFERROR(L83/I83,""))</f>
        <v/>
      </c>
      <c r="N83" s="23">
        <f>IF(OR(A83="",I83=""),"",IFERROR((AGGREGATE(14,6,$I$5:$I$114/($A$5:$A$114=A83),1)-I83)/AGGREGATE(14,6,$I$5:$I$114/($A$5:$A$114=A83),1),""))</f>
        <v/>
      </c>
      <c r="O83" s="24">
        <f>IF(COUNTA(A83:H83)=0,"",IF(OR(A83="",B83="",C83="",D83="",E83="",COUNT(F83:H83)&lt;3),"Incompleto",IF(M83&gt;'Parámetros'!$B$3,"Revisar repetición",IF(N83&gt;'Parámetros'!$B$4,"Revisar diferencia entre cilindros","Comparable"))))</f>
        <v/>
      </c>
      <c r="P83" s="19" t="n"/>
    </row>
    <row r="84" ht="22" customHeight="1">
      <c r="A84" s="17" t="n"/>
      <c r="B84" s="47" t="n"/>
      <c r="C84" s="19" t="n"/>
      <c r="D84" s="19" t="n"/>
      <c r="E84" s="20" t="n"/>
      <c r="F84" s="48" t="n"/>
      <c r="G84" s="48" t="n"/>
      <c r="H84" s="48" t="n"/>
      <c r="I84" s="50">
        <f>IF(COUNT(F84:H84)&lt;3,"",AVERAGE(F84:H84))</f>
        <v/>
      </c>
      <c r="J84" s="50">
        <f>IF(COUNT(F84:H84)&lt;3,"",MIN(F84:H84))</f>
        <v/>
      </c>
      <c r="K84" s="50">
        <f>IF(COUNT(F84:H84)&lt;3,"",MAX(F84:H84))</f>
        <v/>
      </c>
      <c r="L84" s="50">
        <f>IF(I84="","",K84-J84)</f>
        <v/>
      </c>
      <c r="M84" s="26">
        <f>IF(I84="","",IFERROR(L84/I84,""))</f>
        <v/>
      </c>
      <c r="N84" s="26">
        <f>IF(OR(A84="",I84=""),"",IFERROR((AGGREGATE(14,6,$I$5:$I$114/($A$5:$A$114=A84),1)-I84)/AGGREGATE(14,6,$I$5:$I$114/($A$5:$A$114=A84),1),""))</f>
        <v/>
      </c>
      <c r="O84" s="27">
        <f>IF(COUNTA(A84:H84)=0,"",IF(OR(A84="",B84="",C84="",D84="",E84="",COUNT(F84:H84)&lt;3),"Incompleto",IF(M84&gt;'Parámetros'!$B$3,"Revisar repetición",IF(N84&gt;'Parámetros'!$B$4,"Revisar diferencia entre cilindros","Comparable"))))</f>
        <v/>
      </c>
      <c r="P84" s="19" t="n"/>
    </row>
    <row r="85" ht="22" customHeight="1">
      <c r="A85" s="17" t="n"/>
      <c r="B85" s="47" t="n"/>
      <c r="C85" s="19" t="n"/>
      <c r="D85" s="19" t="n"/>
      <c r="E85" s="20" t="n"/>
      <c r="F85" s="48" t="n"/>
      <c r="G85" s="48" t="n"/>
      <c r="H85" s="48" t="n"/>
      <c r="I85" s="49">
        <f>IF(COUNT(F85:H85)&lt;3,"",AVERAGE(F85:H85))</f>
        <v/>
      </c>
      <c r="J85" s="49">
        <f>IF(COUNT(F85:H85)&lt;3,"",MIN(F85:H85))</f>
        <v/>
      </c>
      <c r="K85" s="49">
        <f>IF(COUNT(F85:H85)&lt;3,"",MAX(F85:H85))</f>
        <v/>
      </c>
      <c r="L85" s="49">
        <f>IF(I85="","",K85-J85)</f>
        <v/>
      </c>
      <c r="M85" s="23">
        <f>IF(I85="","",IFERROR(L85/I85,""))</f>
        <v/>
      </c>
      <c r="N85" s="23">
        <f>IF(OR(A85="",I85=""),"",IFERROR((AGGREGATE(14,6,$I$5:$I$114/($A$5:$A$114=A85),1)-I85)/AGGREGATE(14,6,$I$5:$I$114/($A$5:$A$114=A85),1),""))</f>
        <v/>
      </c>
      <c r="O85" s="24">
        <f>IF(COUNTA(A85:H85)=0,"",IF(OR(A85="",B85="",C85="",D85="",E85="",COUNT(F85:H85)&lt;3),"Incompleto",IF(M85&gt;'Parámetros'!$B$3,"Revisar repetición",IF(N85&gt;'Parámetros'!$B$4,"Revisar diferencia entre cilindros","Comparable"))))</f>
        <v/>
      </c>
      <c r="P85" s="19" t="n"/>
    </row>
    <row r="86" ht="22" customHeight="1">
      <c r="A86" s="17" t="n"/>
      <c r="B86" s="47" t="n"/>
      <c r="C86" s="19" t="n"/>
      <c r="D86" s="19" t="n"/>
      <c r="E86" s="20" t="n"/>
      <c r="F86" s="48" t="n"/>
      <c r="G86" s="48" t="n"/>
      <c r="H86" s="48" t="n"/>
      <c r="I86" s="50">
        <f>IF(COUNT(F86:H86)&lt;3,"",AVERAGE(F86:H86))</f>
        <v/>
      </c>
      <c r="J86" s="50">
        <f>IF(COUNT(F86:H86)&lt;3,"",MIN(F86:H86))</f>
        <v/>
      </c>
      <c r="K86" s="50">
        <f>IF(COUNT(F86:H86)&lt;3,"",MAX(F86:H86))</f>
        <v/>
      </c>
      <c r="L86" s="50">
        <f>IF(I86="","",K86-J86)</f>
        <v/>
      </c>
      <c r="M86" s="26">
        <f>IF(I86="","",IFERROR(L86/I86,""))</f>
        <v/>
      </c>
      <c r="N86" s="26">
        <f>IF(OR(A86="",I86=""),"",IFERROR((AGGREGATE(14,6,$I$5:$I$114/($A$5:$A$114=A86),1)-I86)/AGGREGATE(14,6,$I$5:$I$114/($A$5:$A$114=A86),1),""))</f>
        <v/>
      </c>
      <c r="O86" s="27">
        <f>IF(COUNTA(A86:H86)=0,"",IF(OR(A86="",B86="",C86="",D86="",E86="",COUNT(F86:H86)&lt;3),"Incompleto",IF(M86&gt;'Parámetros'!$B$3,"Revisar repetición",IF(N86&gt;'Parámetros'!$B$4,"Revisar diferencia entre cilindros","Comparable"))))</f>
        <v/>
      </c>
      <c r="P86" s="19" t="n"/>
    </row>
    <row r="87" ht="22" customHeight="1">
      <c r="A87" s="17" t="n"/>
      <c r="B87" s="47" t="n"/>
      <c r="C87" s="19" t="n"/>
      <c r="D87" s="19" t="n"/>
      <c r="E87" s="20" t="n"/>
      <c r="F87" s="48" t="n"/>
      <c r="G87" s="48" t="n"/>
      <c r="H87" s="48" t="n"/>
      <c r="I87" s="49">
        <f>IF(COUNT(F87:H87)&lt;3,"",AVERAGE(F87:H87))</f>
        <v/>
      </c>
      <c r="J87" s="49">
        <f>IF(COUNT(F87:H87)&lt;3,"",MIN(F87:H87))</f>
        <v/>
      </c>
      <c r="K87" s="49">
        <f>IF(COUNT(F87:H87)&lt;3,"",MAX(F87:H87))</f>
        <v/>
      </c>
      <c r="L87" s="49">
        <f>IF(I87="","",K87-J87)</f>
        <v/>
      </c>
      <c r="M87" s="23">
        <f>IF(I87="","",IFERROR(L87/I87,""))</f>
        <v/>
      </c>
      <c r="N87" s="23">
        <f>IF(OR(A87="",I87=""),"",IFERROR((AGGREGATE(14,6,$I$5:$I$114/($A$5:$A$114=A87),1)-I87)/AGGREGATE(14,6,$I$5:$I$114/($A$5:$A$114=A87),1),""))</f>
        <v/>
      </c>
      <c r="O87" s="24">
        <f>IF(COUNTA(A87:H87)=0,"",IF(OR(A87="",B87="",C87="",D87="",E87="",COUNT(F87:H87)&lt;3),"Incompleto",IF(M87&gt;'Parámetros'!$B$3,"Revisar repetición",IF(N87&gt;'Parámetros'!$B$4,"Revisar diferencia entre cilindros","Comparable"))))</f>
        <v/>
      </c>
      <c r="P87" s="19" t="n"/>
    </row>
    <row r="88" ht="22" customHeight="1">
      <c r="A88" s="17" t="n"/>
      <c r="B88" s="47" t="n"/>
      <c r="C88" s="19" t="n"/>
      <c r="D88" s="19" t="n"/>
      <c r="E88" s="20" t="n"/>
      <c r="F88" s="48" t="n"/>
      <c r="G88" s="48" t="n"/>
      <c r="H88" s="48" t="n"/>
      <c r="I88" s="50">
        <f>IF(COUNT(F88:H88)&lt;3,"",AVERAGE(F88:H88))</f>
        <v/>
      </c>
      <c r="J88" s="50">
        <f>IF(COUNT(F88:H88)&lt;3,"",MIN(F88:H88))</f>
        <v/>
      </c>
      <c r="K88" s="50">
        <f>IF(COUNT(F88:H88)&lt;3,"",MAX(F88:H88))</f>
        <v/>
      </c>
      <c r="L88" s="50">
        <f>IF(I88="","",K88-J88)</f>
        <v/>
      </c>
      <c r="M88" s="26">
        <f>IF(I88="","",IFERROR(L88/I88,""))</f>
        <v/>
      </c>
      <c r="N88" s="26">
        <f>IF(OR(A88="",I88=""),"",IFERROR((AGGREGATE(14,6,$I$5:$I$114/($A$5:$A$114=A88),1)-I88)/AGGREGATE(14,6,$I$5:$I$114/($A$5:$A$114=A88),1),""))</f>
        <v/>
      </c>
      <c r="O88" s="27">
        <f>IF(COUNTA(A88:H88)=0,"",IF(OR(A88="",B88="",C88="",D88="",E88="",COUNT(F88:H88)&lt;3),"Incompleto",IF(M88&gt;'Parámetros'!$B$3,"Revisar repetición",IF(N88&gt;'Parámetros'!$B$4,"Revisar diferencia entre cilindros","Comparable"))))</f>
        <v/>
      </c>
      <c r="P88" s="19" t="n"/>
    </row>
    <row r="89" ht="22" customHeight="1">
      <c r="A89" s="17" t="n"/>
      <c r="B89" s="47" t="n"/>
      <c r="C89" s="19" t="n"/>
      <c r="D89" s="19" t="n"/>
      <c r="E89" s="20" t="n"/>
      <c r="F89" s="48" t="n"/>
      <c r="G89" s="48" t="n"/>
      <c r="H89" s="48" t="n"/>
      <c r="I89" s="49">
        <f>IF(COUNT(F89:H89)&lt;3,"",AVERAGE(F89:H89))</f>
        <v/>
      </c>
      <c r="J89" s="49">
        <f>IF(COUNT(F89:H89)&lt;3,"",MIN(F89:H89))</f>
        <v/>
      </c>
      <c r="K89" s="49">
        <f>IF(COUNT(F89:H89)&lt;3,"",MAX(F89:H89))</f>
        <v/>
      </c>
      <c r="L89" s="49">
        <f>IF(I89="","",K89-J89)</f>
        <v/>
      </c>
      <c r="M89" s="23">
        <f>IF(I89="","",IFERROR(L89/I89,""))</f>
        <v/>
      </c>
      <c r="N89" s="23">
        <f>IF(OR(A89="",I89=""),"",IFERROR((AGGREGATE(14,6,$I$5:$I$114/($A$5:$A$114=A89),1)-I89)/AGGREGATE(14,6,$I$5:$I$114/($A$5:$A$114=A89),1),""))</f>
        <v/>
      </c>
      <c r="O89" s="24">
        <f>IF(COUNTA(A89:H89)=0,"",IF(OR(A89="",B89="",C89="",D89="",E89="",COUNT(F89:H89)&lt;3),"Incompleto",IF(M89&gt;'Parámetros'!$B$3,"Revisar repetición",IF(N89&gt;'Parámetros'!$B$4,"Revisar diferencia entre cilindros","Comparable"))))</f>
        <v/>
      </c>
      <c r="P89" s="19" t="n"/>
    </row>
    <row r="90" ht="22" customHeight="1">
      <c r="A90" s="17" t="n"/>
      <c r="B90" s="47" t="n"/>
      <c r="C90" s="19" t="n"/>
      <c r="D90" s="19" t="n"/>
      <c r="E90" s="20" t="n"/>
      <c r="F90" s="48" t="n"/>
      <c r="G90" s="48" t="n"/>
      <c r="H90" s="48" t="n"/>
      <c r="I90" s="50">
        <f>IF(COUNT(F90:H90)&lt;3,"",AVERAGE(F90:H90))</f>
        <v/>
      </c>
      <c r="J90" s="50">
        <f>IF(COUNT(F90:H90)&lt;3,"",MIN(F90:H90))</f>
        <v/>
      </c>
      <c r="K90" s="50">
        <f>IF(COUNT(F90:H90)&lt;3,"",MAX(F90:H90))</f>
        <v/>
      </c>
      <c r="L90" s="50">
        <f>IF(I90="","",K90-J90)</f>
        <v/>
      </c>
      <c r="M90" s="26">
        <f>IF(I90="","",IFERROR(L90/I90,""))</f>
        <v/>
      </c>
      <c r="N90" s="26">
        <f>IF(OR(A90="",I90=""),"",IFERROR((AGGREGATE(14,6,$I$5:$I$114/($A$5:$A$114=A90),1)-I90)/AGGREGATE(14,6,$I$5:$I$114/($A$5:$A$114=A90),1),""))</f>
        <v/>
      </c>
      <c r="O90" s="27">
        <f>IF(COUNTA(A90:H90)=0,"",IF(OR(A90="",B90="",C90="",D90="",E90="",COUNT(F90:H90)&lt;3),"Incompleto",IF(M90&gt;'Parámetros'!$B$3,"Revisar repetición",IF(N90&gt;'Parámetros'!$B$4,"Revisar diferencia entre cilindros","Comparable"))))</f>
        <v/>
      </c>
      <c r="P90" s="19" t="n"/>
    </row>
    <row r="91" ht="22" customHeight="1">
      <c r="A91" s="17" t="n"/>
      <c r="B91" s="47" t="n"/>
      <c r="C91" s="19" t="n"/>
      <c r="D91" s="19" t="n"/>
      <c r="E91" s="20" t="n"/>
      <c r="F91" s="48" t="n"/>
      <c r="G91" s="48" t="n"/>
      <c r="H91" s="48" t="n"/>
      <c r="I91" s="49">
        <f>IF(COUNT(F91:H91)&lt;3,"",AVERAGE(F91:H91))</f>
        <v/>
      </c>
      <c r="J91" s="49">
        <f>IF(COUNT(F91:H91)&lt;3,"",MIN(F91:H91))</f>
        <v/>
      </c>
      <c r="K91" s="49">
        <f>IF(COUNT(F91:H91)&lt;3,"",MAX(F91:H91))</f>
        <v/>
      </c>
      <c r="L91" s="49">
        <f>IF(I91="","",K91-J91)</f>
        <v/>
      </c>
      <c r="M91" s="23">
        <f>IF(I91="","",IFERROR(L91/I91,""))</f>
        <v/>
      </c>
      <c r="N91" s="23">
        <f>IF(OR(A91="",I91=""),"",IFERROR((AGGREGATE(14,6,$I$5:$I$114/($A$5:$A$114=A91),1)-I91)/AGGREGATE(14,6,$I$5:$I$114/($A$5:$A$114=A91),1),""))</f>
        <v/>
      </c>
      <c r="O91" s="24">
        <f>IF(COUNTA(A91:H91)=0,"",IF(OR(A91="",B91="",C91="",D91="",E91="",COUNT(F91:H91)&lt;3),"Incompleto",IF(M91&gt;'Parámetros'!$B$3,"Revisar repetición",IF(N91&gt;'Parámetros'!$B$4,"Revisar diferencia entre cilindros","Comparable"))))</f>
        <v/>
      </c>
      <c r="P91" s="19" t="n"/>
    </row>
    <row r="92" ht="22" customHeight="1">
      <c r="A92" s="17" t="n"/>
      <c r="B92" s="47" t="n"/>
      <c r="C92" s="19" t="n"/>
      <c r="D92" s="19" t="n"/>
      <c r="E92" s="20" t="n"/>
      <c r="F92" s="48" t="n"/>
      <c r="G92" s="48" t="n"/>
      <c r="H92" s="48" t="n"/>
      <c r="I92" s="50">
        <f>IF(COUNT(F92:H92)&lt;3,"",AVERAGE(F92:H92))</f>
        <v/>
      </c>
      <c r="J92" s="50">
        <f>IF(COUNT(F92:H92)&lt;3,"",MIN(F92:H92))</f>
        <v/>
      </c>
      <c r="K92" s="50">
        <f>IF(COUNT(F92:H92)&lt;3,"",MAX(F92:H92))</f>
        <v/>
      </c>
      <c r="L92" s="50">
        <f>IF(I92="","",K92-J92)</f>
        <v/>
      </c>
      <c r="M92" s="26">
        <f>IF(I92="","",IFERROR(L92/I92,""))</f>
        <v/>
      </c>
      <c r="N92" s="26">
        <f>IF(OR(A92="",I92=""),"",IFERROR((AGGREGATE(14,6,$I$5:$I$114/($A$5:$A$114=A92),1)-I92)/AGGREGATE(14,6,$I$5:$I$114/($A$5:$A$114=A92),1),""))</f>
        <v/>
      </c>
      <c r="O92" s="27">
        <f>IF(COUNTA(A92:H92)=0,"",IF(OR(A92="",B92="",C92="",D92="",E92="",COUNT(F92:H92)&lt;3),"Incompleto",IF(M92&gt;'Parámetros'!$B$3,"Revisar repetición",IF(N92&gt;'Parámetros'!$B$4,"Revisar diferencia entre cilindros","Comparable"))))</f>
        <v/>
      </c>
      <c r="P92" s="19" t="n"/>
    </row>
    <row r="93" ht="22" customHeight="1">
      <c r="A93" s="17" t="n"/>
      <c r="B93" s="47" t="n"/>
      <c r="C93" s="19" t="n"/>
      <c r="D93" s="19" t="n"/>
      <c r="E93" s="20" t="n"/>
      <c r="F93" s="48" t="n"/>
      <c r="G93" s="48" t="n"/>
      <c r="H93" s="48" t="n"/>
      <c r="I93" s="49">
        <f>IF(COUNT(F93:H93)&lt;3,"",AVERAGE(F93:H93))</f>
        <v/>
      </c>
      <c r="J93" s="49">
        <f>IF(COUNT(F93:H93)&lt;3,"",MIN(F93:H93))</f>
        <v/>
      </c>
      <c r="K93" s="49">
        <f>IF(COUNT(F93:H93)&lt;3,"",MAX(F93:H93))</f>
        <v/>
      </c>
      <c r="L93" s="49">
        <f>IF(I93="","",K93-J93)</f>
        <v/>
      </c>
      <c r="M93" s="23">
        <f>IF(I93="","",IFERROR(L93/I93,""))</f>
        <v/>
      </c>
      <c r="N93" s="23">
        <f>IF(OR(A93="",I93=""),"",IFERROR((AGGREGATE(14,6,$I$5:$I$114/($A$5:$A$114=A93),1)-I93)/AGGREGATE(14,6,$I$5:$I$114/($A$5:$A$114=A93),1),""))</f>
        <v/>
      </c>
      <c r="O93" s="24">
        <f>IF(COUNTA(A93:H93)=0,"",IF(OR(A93="",B93="",C93="",D93="",E93="",COUNT(F93:H93)&lt;3),"Incompleto",IF(M93&gt;'Parámetros'!$B$3,"Revisar repetición",IF(N93&gt;'Parámetros'!$B$4,"Revisar diferencia entre cilindros","Comparable"))))</f>
        <v/>
      </c>
      <c r="P93" s="19" t="n"/>
    </row>
    <row r="94" ht="22" customHeight="1">
      <c r="A94" s="17" t="n"/>
      <c r="B94" s="47" t="n"/>
      <c r="C94" s="19" t="n"/>
      <c r="D94" s="19" t="n"/>
      <c r="E94" s="20" t="n"/>
      <c r="F94" s="48" t="n"/>
      <c r="G94" s="48" t="n"/>
      <c r="H94" s="48" t="n"/>
      <c r="I94" s="50">
        <f>IF(COUNT(F94:H94)&lt;3,"",AVERAGE(F94:H94))</f>
        <v/>
      </c>
      <c r="J94" s="50">
        <f>IF(COUNT(F94:H94)&lt;3,"",MIN(F94:H94))</f>
        <v/>
      </c>
      <c r="K94" s="50">
        <f>IF(COUNT(F94:H94)&lt;3,"",MAX(F94:H94))</f>
        <v/>
      </c>
      <c r="L94" s="50">
        <f>IF(I94="","",K94-J94)</f>
        <v/>
      </c>
      <c r="M94" s="26">
        <f>IF(I94="","",IFERROR(L94/I94,""))</f>
        <v/>
      </c>
      <c r="N94" s="26">
        <f>IF(OR(A94="",I94=""),"",IFERROR((AGGREGATE(14,6,$I$5:$I$114/($A$5:$A$114=A94),1)-I94)/AGGREGATE(14,6,$I$5:$I$114/($A$5:$A$114=A94),1),""))</f>
        <v/>
      </c>
      <c r="O94" s="27">
        <f>IF(COUNTA(A94:H94)=0,"",IF(OR(A94="",B94="",C94="",D94="",E94="",COUNT(F94:H94)&lt;3),"Incompleto",IF(M94&gt;'Parámetros'!$B$3,"Revisar repetición",IF(N94&gt;'Parámetros'!$B$4,"Revisar diferencia entre cilindros","Comparable"))))</f>
        <v/>
      </c>
      <c r="P94" s="19" t="n"/>
    </row>
    <row r="95" ht="22" customHeight="1">
      <c r="A95" s="17" t="n"/>
      <c r="B95" s="47" t="n"/>
      <c r="C95" s="19" t="n"/>
      <c r="D95" s="19" t="n"/>
      <c r="E95" s="20" t="n"/>
      <c r="F95" s="48" t="n"/>
      <c r="G95" s="48" t="n"/>
      <c r="H95" s="48" t="n"/>
      <c r="I95" s="49">
        <f>IF(COUNT(F95:H95)&lt;3,"",AVERAGE(F95:H95))</f>
        <v/>
      </c>
      <c r="J95" s="49">
        <f>IF(COUNT(F95:H95)&lt;3,"",MIN(F95:H95))</f>
        <v/>
      </c>
      <c r="K95" s="49">
        <f>IF(COUNT(F95:H95)&lt;3,"",MAX(F95:H95))</f>
        <v/>
      </c>
      <c r="L95" s="49">
        <f>IF(I95="","",K95-J95)</f>
        <v/>
      </c>
      <c r="M95" s="23">
        <f>IF(I95="","",IFERROR(L95/I95,""))</f>
        <v/>
      </c>
      <c r="N95" s="23">
        <f>IF(OR(A95="",I95=""),"",IFERROR((AGGREGATE(14,6,$I$5:$I$114/($A$5:$A$114=A95),1)-I95)/AGGREGATE(14,6,$I$5:$I$114/($A$5:$A$114=A95),1),""))</f>
        <v/>
      </c>
      <c r="O95" s="24">
        <f>IF(COUNTA(A95:H95)=0,"",IF(OR(A95="",B95="",C95="",D95="",E95="",COUNT(F95:H95)&lt;3),"Incompleto",IF(M95&gt;'Parámetros'!$B$3,"Revisar repetición",IF(N95&gt;'Parámetros'!$B$4,"Revisar diferencia entre cilindros","Comparable"))))</f>
        <v/>
      </c>
      <c r="P95" s="19" t="n"/>
    </row>
    <row r="96" ht="22" customHeight="1">
      <c r="A96" s="17" t="n"/>
      <c r="B96" s="47" t="n"/>
      <c r="C96" s="19" t="n"/>
      <c r="D96" s="19" t="n"/>
      <c r="E96" s="20" t="n"/>
      <c r="F96" s="48" t="n"/>
      <c r="G96" s="48" t="n"/>
      <c r="H96" s="48" t="n"/>
      <c r="I96" s="50">
        <f>IF(COUNT(F96:H96)&lt;3,"",AVERAGE(F96:H96))</f>
        <v/>
      </c>
      <c r="J96" s="50">
        <f>IF(COUNT(F96:H96)&lt;3,"",MIN(F96:H96))</f>
        <v/>
      </c>
      <c r="K96" s="50">
        <f>IF(COUNT(F96:H96)&lt;3,"",MAX(F96:H96))</f>
        <v/>
      </c>
      <c r="L96" s="50">
        <f>IF(I96="","",K96-J96)</f>
        <v/>
      </c>
      <c r="M96" s="26">
        <f>IF(I96="","",IFERROR(L96/I96,""))</f>
        <v/>
      </c>
      <c r="N96" s="26">
        <f>IF(OR(A96="",I96=""),"",IFERROR((AGGREGATE(14,6,$I$5:$I$114/($A$5:$A$114=A96),1)-I96)/AGGREGATE(14,6,$I$5:$I$114/($A$5:$A$114=A96),1),""))</f>
        <v/>
      </c>
      <c r="O96" s="27">
        <f>IF(COUNTA(A96:H96)=0,"",IF(OR(A96="",B96="",C96="",D96="",E96="",COUNT(F96:H96)&lt;3),"Incompleto",IF(M96&gt;'Parámetros'!$B$3,"Revisar repetición",IF(N96&gt;'Parámetros'!$B$4,"Revisar diferencia entre cilindros","Comparable"))))</f>
        <v/>
      </c>
      <c r="P96" s="19" t="n"/>
    </row>
    <row r="97" ht="22" customHeight="1">
      <c r="A97" s="17" t="n"/>
      <c r="B97" s="47" t="n"/>
      <c r="C97" s="19" t="n"/>
      <c r="D97" s="19" t="n"/>
      <c r="E97" s="20" t="n"/>
      <c r="F97" s="48" t="n"/>
      <c r="G97" s="48" t="n"/>
      <c r="H97" s="48" t="n"/>
      <c r="I97" s="49">
        <f>IF(COUNT(F97:H97)&lt;3,"",AVERAGE(F97:H97))</f>
        <v/>
      </c>
      <c r="J97" s="49">
        <f>IF(COUNT(F97:H97)&lt;3,"",MIN(F97:H97))</f>
        <v/>
      </c>
      <c r="K97" s="49">
        <f>IF(COUNT(F97:H97)&lt;3,"",MAX(F97:H97))</f>
        <v/>
      </c>
      <c r="L97" s="49">
        <f>IF(I97="","",K97-J97)</f>
        <v/>
      </c>
      <c r="M97" s="23">
        <f>IF(I97="","",IFERROR(L97/I97,""))</f>
        <v/>
      </c>
      <c r="N97" s="23">
        <f>IF(OR(A97="",I97=""),"",IFERROR((AGGREGATE(14,6,$I$5:$I$114/($A$5:$A$114=A97),1)-I97)/AGGREGATE(14,6,$I$5:$I$114/($A$5:$A$114=A97),1),""))</f>
        <v/>
      </c>
      <c r="O97" s="24">
        <f>IF(COUNTA(A97:H97)=0,"",IF(OR(A97="",B97="",C97="",D97="",E97="",COUNT(F97:H97)&lt;3),"Incompleto",IF(M97&gt;'Parámetros'!$B$3,"Revisar repetición",IF(N97&gt;'Parámetros'!$B$4,"Revisar diferencia entre cilindros","Comparable"))))</f>
        <v/>
      </c>
      <c r="P97" s="19" t="n"/>
    </row>
    <row r="98" ht="22" customHeight="1">
      <c r="A98" s="17" t="n"/>
      <c r="B98" s="47" t="n"/>
      <c r="C98" s="19" t="n"/>
      <c r="D98" s="19" t="n"/>
      <c r="E98" s="20" t="n"/>
      <c r="F98" s="48" t="n"/>
      <c r="G98" s="48" t="n"/>
      <c r="H98" s="48" t="n"/>
      <c r="I98" s="50">
        <f>IF(COUNT(F98:H98)&lt;3,"",AVERAGE(F98:H98))</f>
        <v/>
      </c>
      <c r="J98" s="50">
        <f>IF(COUNT(F98:H98)&lt;3,"",MIN(F98:H98))</f>
        <v/>
      </c>
      <c r="K98" s="50">
        <f>IF(COUNT(F98:H98)&lt;3,"",MAX(F98:H98))</f>
        <v/>
      </c>
      <c r="L98" s="50">
        <f>IF(I98="","",K98-J98)</f>
        <v/>
      </c>
      <c r="M98" s="26">
        <f>IF(I98="","",IFERROR(L98/I98,""))</f>
        <v/>
      </c>
      <c r="N98" s="26">
        <f>IF(OR(A98="",I98=""),"",IFERROR((AGGREGATE(14,6,$I$5:$I$114/($A$5:$A$114=A98),1)-I98)/AGGREGATE(14,6,$I$5:$I$114/($A$5:$A$114=A98),1),""))</f>
        <v/>
      </c>
      <c r="O98" s="27">
        <f>IF(COUNTA(A98:H98)=0,"",IF(OR(A98="",B98="",C98="",D98="",E98="",COUNT(F98:H98)&lt;3),"Incompleto",IF(M98&gt;'Parámetros'!$B$3,"Revisar repetición",IF(N98&gt;'Parámetros'!$B$4,"Revisar diferencia entre cilindros","Comparable"))))</f>
        <v/>
      </c>
      <c r="P98" s="19" t="n"/>
    </row>
    <row r="99" ht="22" customHeight="1">
      <c r="A99" s="17" t="n"/>
      <c r="B99" s="47" t="n"/>
      <c r="C99" s="19" t="n"/>
      <c r="D99" s="19" t="n"/>
      <c r="E99" s="20" t="n"/>
      <c r="F99" s="48" t="n"/>
      <c r="G99" s="48" t="n"/>
      <c r="H99" s="48" t="n"/>
      <c r="I99" s="49">
        <f>IF(COUNT(F99:H99)&lt;3,"",AVERAGE(F99:H99))</f>
        <v/>
      </c>
      <c r="J99" s="49">
        <f>IF(COUNT(F99:H99)&lt;3,"",MIN(F99:H99))</f>
        <v/>
      </c>
      <c r="K99" s="49">
        <f>IF(COUNT(F99:H99)&lt;3,"",MAX(F99:H99))</f>
        <v/>
      </c>
      <c r="L99" s="49">
        <f>IF(I99="","",K99-J99)</f>
        <v/>
      </c>
      <c r="M99" s="23">
        <f>IF(I99="","",IFERROR(L99/I99,""))</f>
        <v/>
      </c>
      <c r="N99" s="23">
        <f>IF(OR(A99="",I99=""),"",IFERROR((AGGREGATE(14,6,$I$5:$I$114/($A$5:$A$114=A99),1)-I99)/AGGREGATE(14,6,$I$5:$I$114/($A$5:$A$114=A99),1),""))</f>
        <v/>
      </c>
      <c r="O99" s="24">
        <f>IF(COUNTA(A99:H99)=0,"",IF(OR(A99="",B99="",C99="",D99="",E99="",COUNT(F99:H99)&lt;3),"Incompleto",IF(M99&gt;'Parámetros'!$B$3,"Revisar repetición",IF(N99&gt;'Parámetros'!$B$4,"Revisar diferencia entre cilindros","Comparable"))))</f>
        <v/>
      </c>
      <c r="P99" s="19" t="n"/>
    </row>
    <row r="100" ht="22" customHeight="1">
      <c r="A100" s="17" t="n"/>
      <c r="B100" s="47" t="n"/>
      <c r="C100" s="19" t="n"/>
      <c r="D100" s="19" t="n"/>
      <c r="E100" s="20" t="n"/>
      <c r="F100" s="48" t="n"/>
      <c r="G100" s="48" t="n"/>
      <c r="H100" s="48" t="n"/>
      <c r="I100" s="50">
        <f>IF(COUNT(F100:H100)&lt;3,"",AVERAGE(F100:H100))</f>
        <v/>
      </c>
      <c r="J100" s="50">
        <f>IF(COUNT(F100:H100)&lt;3,"",MIN(F100:H100))</f>
        <v/>
      </c>
      <c r="K100" s="50">
        <f>IF(COUNT(F100:H100)&lt;3,"",MAX(F100:H100))</f>
        <v/>
      </c>
      <c r="L100" s="50">
        <f>IF(I100="","",K100-J100)</f>
        <v/>
      </c>
      <c r="M100" s="26">
        <f>IF(I100="","",IFERROR(L100/I100,""))</f>
        <v/>
      </c>
      <c r="N100" s="26">
        <f>IF(OR(A100="",I100=""),"",IFERROR((AGGREGATE(14,6,$I$5:$I$114/($A$5:$A$114=A100),1)-I100)/AGGREGATE(14,6,$I$5:$I$114/($A$5:$A$114=A100),1),""))</f>
        <v/>
      </c>
      <c r="O100" s="27">
        <f>IF(COUNTA(A100:H100)=0,"",IF(OR(A100="",B100="",C100="",D100="",E100="",COUNT(F100:H100)&lt;3),"Incompleto",IF(M100&gt;'Parámetros'!$B$3,"Revisar repetición",IF(N100&gt;'Parámetros'!$B$4,"Revisar diferencia entre cilindros","Comparable"))))</f>
        <v/>
      </c>
      <c r="P100" s="19" t="n"/>
    </row>
    <row r="101" ht="22" customHeight="1">
      <c r="A101" s="17" t="n"/>
      <c r="B101" s="47" t="n"/>
      <c r="C101" s="19" t="n"/>
      <c r="D101" s="19" t="n"/>
      <c r="E101" s="20" t="n"/>
      <c r="F101" s="48" t="n"/>
      <c r="G101" s="48" t="n"/>
      <c r="H101" s="48" t="n"/>
      <c r="I101" s="49">
        <f>IF(COUNT(F101:H101)&lt;3,"",AVERAGE(F101:H101))</f>
        <v/>
      </c>
      <c r="J101" s="49">
        <f>IF(COUNT(F101:H101)&lt;3,"",MIN(F101:H101))</f>
        <v/>
      </c>
      <c r="K101" s="49">
        <f>IF(COUNT(F101:H101)&lt;3,"",MAX(F101:H101))</f>
        <v/>
      </c>
      <c r="L101" s="49">
        <f>IF(I101="","",K101-J101)</f>
        <v/>
      </c>
      <c r="M101" s="23">
        <f>IF(I101="","",IFERROR(L101/I101,""))</f>
        <v/>
      </c>
      <c r="N101" s="23">
        <f>IF(OR(A101="",I101=""),"",IFERROR((AGGREGATE(14,6,$I$5:$I$114/($A$5:$A$114=A101),1)-I101)/AGGREGATE(14,6,$I$5:$I$114/($A$5:$A$114=A101),1),""))</f>
        <v/>
      </c>
      <c r="O101" s="24">
        <f>IF(COUNTA(A101:H101)=0,"",IF(OR(A101="",B101="",C101="",D101="",E101="",COUNT(F101:H101)&lt;3),"Incompleto",IF(M101&gt;'Parámetros'!$B$3,"Revisar repetición",IF(N101&gt;'Parámetros'!$B$4,"Revisar diferencia entre cilindros","Comparable"))))</f>
        <v/>
      </c>
      <c r="P101" s="19" t="n"/>
    </row>
    <row r="102" ht="22" customHeight="1">
      <c r="A102" s="17" t="n"/>
      <c r="B102" s="47" t="n"/>
      <c r="C102" s="19" t="n"/>
      <c r="D102" s="19" t="n"/>
      <c r="E102" s="20" t="n"/>
      <c r="F102" s="48" t="n"/>
      <c r="G102" s="48" t="n"/>
      <c r="H102" s="48" t="n"/>
      <c r="I102" s="50">
        <f>IF(COUNT(F102:H102)&lt;3,"",AVERAGE(F102:H102))</f>
        <v/>
      </c>
      <c r="J102" s="50">
        <f>IF(COUNT(F102:H102)&lt;3,"",MIN(F102:H102))</f>
        <v/>
      </c>
      <c r="K102" s="50">
        <f>IF(COUNT(F102:H102)&lt;3,"",MAX(F102:H102))</f>
        <v/>
      </c>
      <c r="L102" s="50">
        <f>IF(I102="","",K102-J102)</f>
        <v/>
      </c>
      <c r="M102" s="26">
        <f>IF(I102="","",IFERROR(L102/I102,""))</f>
        <v/>
      </c>
      <c r="N102" s="26">
        <f>IF(OR(A102="",I102=""),"",IFERROR((AGGREGATE(14,6,$I$5:$I$114/($A$5:$A$114=A102),1)-I102)/AGGREGATE(14,6,$I$5:$I$114/($A$5:$A$114=A102),1),""))</f>
        <v/>
      </c>
      <c r="O102" s="27">
        <f>IF(COUNTA(A102:H102)=0,"",IF(OR(A102="",B102="",C102="",D102="",E102="",COUNT(F102:H102)&lt;3),"Incompleto",IF(M102&gt;'Parámetros'!$B$3,"Revisar repetición",IF(N102&gt;'Parámetros'!$B$4,"Revisar diferencia entre cilindros","Comparable"))))</f>
        <v/>
      </c>
      <c r="P102" s="19" t="n"/>
    </row>
    <row r="103" ht="22" customHeight="1">
      <c r="A103" s="17" t="n"/>
      <c r="B103" s="47" t="n"/>
      <c r="C103" s="19" t="n"/>
      <c r="D103" s="19" t="n"/>
      <c r="E103" s="20" t="n"/>
      <c r="F103" s="48" t="n"/>
      <c r="G103" s="48" t="n"/>
      <c r="H103" s="48" t="n"/>
      <c r="I103" s="49">
        <f>IF(COUNT(F103:H103)&lt;3,"",AVERAGE(F103:H103))</f>
        <v/>
      </c>
      <c r="J103" s="49">
        <f>IF(COUNT(F103:H103)&lt;3,"",MIN(F103:H103))</f>
        <v/>
      </c>
      <c r="K103" s="49">
        <f>IF(COUNT(F103:H103)&lt;3,"",MAX(F103:H103))</f>
        <v/>
      </c>
      <c r="L103" s="49">
        <f>IF(I103="","",K103-J103)</f>
        <v/>
      </c>
      <c r="M103" s="23">
        <f>IF(I103="","",IFERROR(L103/I103,""))</f>
        <v/>
      </c>
      <c r="N103" s="23">
        <f>IF(OR(A103="",I103=""),"",IFERROR((AGGREGATE(14,6,$I$5:$I$114/($A$5:$A$114=A103),1)-I103)/AGGREGATE(14,6,$I$5:$I$114/($A$5:$A$114=A103),1),""))</f>
        <v/>
      </c>
      <c r="O103" s="24">
        <f>IF(COUNTA(A103:H103)=0,"",IF(OR(A103="",B103="",C103="",D103="",E103="",COUNT(F103:H103)&lt;3),"Incompleto",IF(M103&gt;'Parámetros'!$B$3,"Revisar repetición",IF(N103&gt;'Parámetros'!$B$4,"Revisar diferencia entre cilindros","Comparable"))))</f>
        <v/>
      </c>
      <c r="P103" s="19" t="n"/>
    </row>
    <row r="104" ht="22" customHeight="1">
      <c r="A104" s="17" t="n"/>
      <c r="B104" s="47" t="n"/>
      <c r="C104" s="19" t="n"/>
      <c r="D104" s="19" t="n"/>
      <c r="E104" s="20" t="n"/>
      <c r="F104" s="48" t="n"/>
      <c r="G104" s="48" t="n"/>
      <c r="H104" s="48" t="n"/>
      <c r="I104" s="50">
        <f>IF(COUNT(F104:H104)&lt;3,"",AVERAGE(F104:H104))</f>
        <v/>
      </c>
      <c r="J104" s="50">
        <f>IF(COUNT(F104:H104)&lt;3,"",MIN(F104:H104))</f>
        <v/>
      </c>
      <c r="K104" s="50">
        <f>IF(COUNT(F104:H104)&lt;3,"",MAX(F104:H104))</f>
        <v/>
      </c>
      <c r="L104" s="50">
        <f>IF(I104="","",K104-J104)</f>
        <v/>
      </c>
      <c r="M104" s="26">
        <f>IF(I104="","",IFERROR(L104/I104,""))</f>
        <v/>
      </c>
      <c r="N104" s="26">
        <f>IF(OR(A104="",I104=""),"",IFERROR((AGGREGATE(14,6,$I$5:$I$114/($A$5:$A$114=A104),1)-I104)/AGGREGATE(14,6,$I$5:$I$114/($A$5:$A$114=A104),1),""))</f>
        <v/>
      </c>
      <c r="O104" s="27">
        <f>IF(COUNTA(A104:H104)=0,"",IF(OR(A104="",B104="",C104="",D104="",E104="",COUNT(F104:H104)&lt;3),"Incompleto",IF(M104&gt;'Parámetros'!$B$3,"Revisar repetición",IF(N104&gt;'Parámetros'!$B$4,"Revisar diferencia entre cilindros","Comparable"))))</f>
        <v/>
      </c>
      <c r="P104" s="19" t="n"/>
    </row>
    <row r="105" ht="22" customHeight="1">
      <c r="A105" s="17" t="n"/>
      <c r="B105" s="47" t="n"/>
      <c r="C105" s="19" t="n"/>
      <c r="D105" s="19" t="n"/>
      <c r="E105" s="20" t="n"/>
      <c r="F105" s="48" t="n"/>
      <c r="G105" s="48" t="n"/>
      <c r="H105" s="48" t="n"/>
      <c r="I105" s="49">
        <f>IF(COUNT(F105:H105)&lt;3,"",AVERAGE(F105:H105))</f>
        <v/>
      </c>
      <c r="J105" s="49">
        <f>IF(COUNT(F105:H105)&lt;3,"",MIN(F105:H105))</f>
        <v/>
      </c>
      <c r="K105" s="49">
        <f>IF(COUNT(F105:H105)&lt;3,"",MAX(F105:H105))</f>
        <v/>
      </c>
      <c r="L105" s="49">
        <f>IF(I105="","",K105-J105)</f>
        <v/>
      </c>
      <c r="M105" s="23">
        <f>IF(I105="","",IFERROR(L105/I105,""))</f>
        <v/>
      </c>
      <c r="N105" s="23">
        <f>IF(OR(A105="",I105=""),"",IFERROR((AGGREGATE(14,6,$I$5:$I$114/($A$5:$A$114=A105),1)-I105)/AGGREGATE(14,6,$I$5:$I$114/($A$5:$A$114=A105),1),""))</f>
        <v/>
      </c>
      <c r="O105" s="24">
        <f>IF(COUNTA(A105:H105)=0,"",IF(OR(A105="",B105="",C105="",D105="",E105="",COUNT(F105:H105)&lt;3),"Incompleto",IF(M105&gt;'Parámetros'!$B$3,"Revisar repetición",IF(N105&gt;'Parámetros'!$B$4,"Revisar diferencia entre cilindros","Comparable"))))</f>
        <v/>
      </c>
      <c r="P105" s="19" t="n"/>
    </row>
    <row r="106" ht="22" customHeight="1">
      <c r="A106" s="17" t="n"/>
      <c r="B106" s="47" t="n"/>
      <c r="C106" s="19" t="n"/>
      <c r="D106" s="19" t="n"/>
      <c r="E106" s="20" t="n"/>
      <c r="F106" s="48" t="n"/>
      <c r="G106" s="48" t="n"/>
      <c r="H106" s="48" t="n"/>
      <c r="I106" s="50">
        <f>IF(COUNT(F106:H106)&lt;3,"",AVERAGE(F106:H106))</f>
        <v/>
      </c>
      <c r="J106" s="50">
        <f>IF(COUNT(F106:H106)&lt;3,"",MIN(F106:H106))</f>
        <v/>
      </c>
      <c r="K106" s="50">
        <f>IF(COUNT(F106:H106)&lt;3,"",MAX(F106:H106))</f>
        <v/>
      </c>
      <c r="L106" s="50">
        <f>IF(I106="","",K106-J106)</f>
        <v/>
      </c>
      <c r="M106" s="26">
        <f>IF(I106="","",IFERROR(L106/I106,""))</f>
        <v/>
      </c>
      <c r="N106" s="26">
        <f>IF(OR(A106="",I106=""),"",IFERROR((AGGREGATE(14,6,$I$5:$I$114/($A$5:$A$114=A106),1)-I106)/AGGREGATE(14,6,$I$5:$I$114/($A$5:$A$114=A106),1),""))</f>
        <v/>
      </c>
      <c r="O106" s="27">
        <f>IF(COUNTA(A106:H106)=0,"",IF(OR(A106="",B106="",C106="",D106="",E106="",COUNT(F106:H106)&lt;3),"Incompleto",IF(M106&gt;'Parámetros'!$B$3,"Revisar repetición",IF(N106&gt;'Parámetros'!$B$4,"Revisar diferencia entre cilindros","Comparable"))))</f>
        <v/>
      </c>
      <c r="P106" s="19" t="n"/>
    </row>
    <row r="107" ht="22" customHeight="1">
      <c r="A107" s="17" t="n"/>
      <c r="B107" s="47" t="n"/>
      <c r="C107" s="19" t="n"/>
      <c r="D107" s="19" t="n"/>
      <c r="E107" s="20" t="n"/>
      <c r="F107" s="48" t="n"/>
      <c r="G107" s="48" t="n"/>
      <c r="H107" s="48" t="n"/>
      <c r="I107" s="49">
        <f>IF(COUNT(F107:H107)&lt;3,"",AVERAGE(F107:H107))</f>
        <v/>
      </c>
      <c r="J107" s="49">
        <f>IF(COUNT(F107:H107)&lt;3,"",MIN(F107:H107))</f>
        <v/>
      </c>
      <c r="K107" s="49">
        <f>IF(COUNT(F107:H107)&lt;3,"",MAX(F107:H107))</f>
        <v/>
      </c>
      <c r="L107" s="49">
        <f>IF(I107="","",K107-J107)</f>
        <v/>
      </c>
      <c r="M107" s="23">
        <f>IF(I107="","",IFERROR(L107/I107,""))</f>
        <v/>
      </c>
      <c r="N107" s="23">
        <f>IF(OR(A107="",I107=""),"",IFERROR((AGGREGATE(14,6,$I$5:$I$114/($A$5:$A$114=A107),1)-I107)/AGGREGATE(14,6,$I$5:$I$114/($A$5:$A$114=A107),1),""))</f>
        <v/>
      </c>
      <c r="O107" s="24">
        <f>IF(COUNTA(A107:H107)=0,"",IF(OR(A107="",B107="",C107="",D107="",E107="",COUNT(F107:H107)&lt;3),"Incompleto",IF(M107&gt;'Parámetros'!$B$3,"Revisar repetición",IF(N107&gt;'Parámetros'!$B$4,"Revisar diferencia entre cilindros","Comparable"))))</f>
        <v/>
      </c>
      <c r="P107" s="19" t="n"/>
    </row>
    <row r="108" ht="22" customHeight="1">
      <c r="A108" s="17" t="n"/>
      <c r="B108" s="47" t="n"/>
      <c r="C108" s="19" t="n"/>
      <c r="D108" s="19" t="n"/>
      <c r="E108" s="20" t="n"/>
      <c r="F108" s="48" t="n"/>
      <c r="G108" s="48" t="n"/>
      <c r="H108" s="48" t="n"/>
      <c r="I108" s="50">
        <f>IF(COUNT(F108:H108)&lt;3,"",AVERAGE(F108:H108))</f>
        <v/>
      </c>
      <c r="J108" s="50">
        <f>IF(COUNT(F108:H108)&lt;3,"",MIN(F108:H108))</f>
        <v/>
      </c>
      <c r="K108" s="50">
        <f>IF(COUNT(F108:H108)&lt;3,"",MAX(F108:H108))</f>
        <v/>
      </c>
      <c r="L108" s="50">
        <f>IF(I108="","",K108-J108)</f>
        <v/>
      </c>
      <c r="M108" s="26">
        <f>IF(I108="","",IFERROR(L108/I108,""))</f>
        <v/>
      </c>
      <c r="N108" s="26">
        <f>IF(OR(A108="",I108=""),"",IFERROR((AGGREGATE(14,6,$I$5:$I$114/($A$5:$A$114=A108),1)-I108)/AGGREGATE(14,6,$I$5:$I$114/($A$5:$A$114=A108),1),""))</f>
        <v/>
      </c>
      <c r="O108" s="27">
        <f>IF(COUNTA(A108:H108)=0,"",IF(OR(A108="",B108="",C108="",D108="",E108="",COUNT(F108:H108)&lt;3),"Incompleto",IF(M108&gt;'Parámetros'!$B$3,"Revisar repetición",IF(N108&gt;'Parámetros'!$B$4,"Revisar diferencia entre cilindros","Comparable"))))</f>
        <v/>
      </c>
      <c r="P108" s="19" t="n"/>
    </row>
    <row r="109" ht="22" customHeight="1">
      <c r="A109" s="17" t="n"/>
      <c r="B109" s="47" t="n"/>
      <c r="C109" s="19" t="n"/>
      <c r="D109" s="19" t="n"/>
      <c r="E109" s="20" t="n"/>
      <c r="F109" s="48" t="n"/>
      <c r="G109" s="48" t="n"/>
      <c r="H109" s="48" t="n"/>
      <c r="I109" s="49">
        <f>IF(COUNT(F109:H109)&lt;3,"",AVERAGE(F109:H109))</f>
        <v/>
      </c>
      <c r="J109" s="49">
        <f>IF(COUNT(F109:H109)&lt;3,"",MIN(F109:H109))</f>
        <v/>
      </c>
      <c r="K109" s="49">
        <f>IF(COUNT(F109:H109)&lt;3,"",MAX(F109:H109))</f>
        <v/>
      </c>
      <c r="L109" s="49">
        <f>IF(I109="","",K109-J109)</f>
        <v/>
      </c>
      <c r="M109" s="23">
        <f>IF(I109="","",IFERROR(L109/I109,""))</f>
        <v/>
      </c>
      <c r="N109" s="23">
        <f>IF(OR(A109="",I109=""),"",IFERROR((AGGREGATE(14,6,$I$5:$I$114/($A$5:$A$114=A109),1)-I109)/AGGREGATE(14,6,$I$5:$I$114/($A$5:$A$114=A109),1),""))</f>
        <v/>
      </c>
      <c r="O109" s="24">
        <f>IF(COUNTA(A109:H109)=0,"",IF(OR(A109="",B109="",C109="",D109="",E109="",COUNT(F109:H109)&lt;3),"Incompleto",IF(M109&gt;'Parámetros'!$B$3,"Revisar repetición",IF(N109&gt;'Parámetros'!$B$4,"Revisar diferencia entre cilindros","Comparable"))))</f>
        <v/>
      </c>
      <c r="P109" s="19" t="n"/>
    </row>
    <row r="110" ht="22" customHeight="1">
      <c r="A110" s="17" t="n"/>
      <c r="B110" s="47" t="n"/>
      <c r="C110" s="19" t="n"/>
      <c r="D110" s="19" t="n"/>
      <c r="E110" s="20" t="n"/>
      <c r="F110" s="48" t="n"/>
      <c r="G110" s="48" t="n"/>
      <c r="H110" s="48" t="n"/>
      <c r="I110" s="50">
        <f>IF(COUNT(F110:H110)&lt;3,"",AVERAGE(F110:H110))</f>
        <v/>
      </c>
      <c r="J110" s="50">
        <f>IF(COUNT(F110:H110)&lt;3,"",MIN(F110:H110))</f>
        <v/>
      </c>
      <c r="K110" s="50">
        <f>IF(COUNT(F110:H110)&lt;3,"",MAX(F110:H110))</f>
        <v/>
      </c>
      <c r="L110" s="50">
        <f>IF(I110="","",K110-J110)</f>
        <v/>
      </c>
      <c r="M110" s="26">
        <f>IF(I110="","",IFERROR(L110/I110,""))</f>
        <v/>
      </c>
      <c r="N110" s="26">
        <f>IF(OR(A110="",I110=""),"",IFERROR((AGGREGATE(14,6,$I$5:$I$114/($A$5:$A$114=A110),1)-I110)/AGGREGATE(14,6,$I$5:$I$114/($A$5:$A$114=A110),1),""))</f>
        <v/>
      </c>
      <c r="O110" s="27">
        <f>IF(COUNTA(A110:H110)=0,"",IF(OR(A110="",B110="",C110="",D110="",E110="",COUNT(F110:H110)&lt;3),"Incompleto",IF(M110&gt;'Parámetros'!$B$3,"Revisar repetición",IF(N110&gt;'Parámetros'!$B$4,"Revisar diferencia entre cilindros","Comparable"))))</f>
        <v/>
      </c>
      <c r="P110" s="19" t="n"/>
    </row>
    <row r="111" ht="22" customHeight="1">
      <c r="A111" s="17" t="n"/>
      <c r="B111" s="47" t="n"/>
      <c r="C111" s="19" t="n"/>
      <c r="D111" s="19" t="n"/>
      <c r="E111" s="20" t="n"/>
      <c r="F111" s="48" t="n"/>
      <c r="G111" s="48" t="n"/>
      <c r="H111" s="48" t="n"/>
      <c r="I111" s="49">
        <f>IF(COUNT(F111:H111)&lt;3,"",AVERAGE(F111:H111))</f>
        <v/>
      </c>
      <c r="J111" s="49">
        <f>IF(COUNT(F111:H111)&lt;3,"",MIN(F111:H111))</f>
        <v/>
      </c>
      <c r="K111" s="49">
        <f>IF(COUNT(F111:H111)&lt;3,"",MAX(F111:H111))</f>
        <v/>
      </c>
      <c r="L111" s="49">
        <f>IF(I111="","",K111-J111)</f>
        <v/>
      </c>
      <c r="M111" s="23">
        <f>IF(I111="","",IFERROR(L111/I111,""))</f>
        <v/>
      </c>
      <c r="N111" s="23">
        <f>IF(OR(A111="",I111=""),"",IFERROR((AGGREGATE(14,6,$I$5:$I$114/($A$5:$A$114=A111),1)-I111)/AGGREGATE(14,6,$I$5:$I$114/($A$5:$A$114=A111),1),""))</f>
        <v/>
      </c>
      <c r="O111" s="24">
        <f>IF(COUNTA(A111:H111)=0,"",IF(OR(A111="",B111="",C111="",D111="",E111="",COUNT(F111:H111)&lt;3),"Incompleto",IF(M111&gt;'Parámetros'!$B$3,"Revisar repetición",IF(N111&gt;'Parámetros'!$B$4,"Revisar diferencia entre cilindros","Comparable"))))</f>
        <v/>
      </c>
      <c r="P111" s="19" t="n"/>
    </row>
    <row r="112" ht="22" customHeight="1">
      <c r="A112" s="17" t="n"/>
      <c r="B112" s="47" t="n"/>
      <c r="C112" s="19" t="n"/>
      <c r="D112" s="19" t="n"/>
      <c r="E112" s="20" t="n"/>
      <c r="F112" s="48" t="n"/>
      <c r="G112" s="48" t="n"/>
      <c r="H112" s="48" t="n"/>
      <c r="I112" s="50">
        <f>IF(COUNT(F112:H112)&lt;3,"",AVERAGE(F112:H112))</f>
        <v/>
      </c>
      <c r="J112" s="50">
        <f>IF(COUNT(F112:H112)&lt;3,"",MIN(F112:H112))</f>
        <v/>
      </c>
      <c r="K112" s="50">
        <f>IF(COUNT(F112:H112)&lt;3,"",MAX(F112:H112))</f>
        <v/>
      </c>
      <c r="L112" s="50">
        <f>IF(I112="","",K112-J112)</f>
        <v/>
      </c>
      <c r="M112" s="26">
        <f>IF(I112="","",IFERROR(L112/I112,""))</f>
        <v/>
      </c>
      <c r="N112" s="26">
        <f>IF(OR(A112="",I112=""),"",IFERROR((AGGREGATE(14,6,$I$5:$I$114/($A$5:$A$114=A112),1)-I112)/AGGREGATE(14,6,$I$5:$I$114/($A$5:$A$114=A112),1),""))</f>
        <v/>
      </c>
      <c r="O112" s="27">
        <f>IF(COUNTA(A112:H112)=0,"",IF(OR(A112="",B112="",C112="",D112="",E112="",COUNT(F112:H112)&lt;3),"Incompleto",IF(M112&gt;'Parámetros'!$B$3,"Revisar repetición",IF(N112&gt;'Parámetros'!$B$4,"Revisar diferencia entre cilindros","Comparable"))))</f>
        <v/>
      </c>
      <c r="P112" s="19" t="n"/>
    </row>
    <row r="113" ht="22" customHeight="1">
      <c r="A113" s="17" t="n"/>
      <c r="B113" s="47" t="n"/>
      <c r="C113" s="19" t="n"/>
      <c r="D113" s="19" t="n"/>
      <c r="E113" s="20" t="n"/>
      <c r="F113" s="48" t="n"/>
      <c r="G113" s="48" t="n"/>
      <c r="H113" s="48" t="n"/>
      <c r="I113" s="49">
        <f>IF(COUNT(F113:H113)&lt;3,"",AVERAGE(F113:H113))</f>
        <v/>
      </c>
      <c r="J113" s="49">
        <f>IF(COUNT(F113:H113)&lt;3,"",MIN(F113:H113))</f>
        <v/>
      </c>
      <c r="K113" s="49">
        <f>IF(COUNT(F113:H113)&lt;3,"",MAX(F113:H113))</f>
        <v/>
      </c>
      <c r="L113" s="49">
        <f>IF(I113="","",K113-J113)</f>
        <v/>
      </c>
      <c r="M113" s="23">
        <f>IF(I113="","",IFERROR(L113/I113,""))</f>
        <v/>
      </c>
      <c r="N113" s="23">
        <f>IF(OR(A113="",I113=""),"",IFERROR((AGGREGATE(14,6,$I$5:$I$114/($A$5:$A$114=A113),1)-I113)/AGGREGATE(14,6,$I$5:$I$114/($A$5:$A$114=A113),1),""))</f>
        <v/>
      </c>
      <c r="O113" s="24">
        <f>IF(COUNTA(A113:H113)=0,"",IF(OR(A113="",B113="",C113="",D113="",E113="",COUNT(F113:H113)&lt;3),"Incompleto",IF(M113&gt;'Parámetros'!$B$3,"Revisar repetición",IF(N113&gt;'Parámetros'!$B$4,"Revisar diferencia entre cilindros","Comparable"))))</f>
        <v/>
      </c>
      <c r="P113" s="19" t="n"/>
    </row>
    <row r="114" ht="22" customHeight="1">
      <c r="A114" s="17" t="n"/>
      <c r="B114" s="47" t="n"/>
      <c r="C114" s="19" t="n"/>
      <c r="D114" s="19" t="n"/>
      <c r="E114" s="20" t="n"/>
      <c r="F114" s="48" t="n"/>
      <c r="G114" s="48" t="n"/>
      <c r="H114" s="48" t="n"/>
      <c r="I114" s="50">
        <f>IF(COUNT(F114:H114)&lt;3,"",AVERAGE(F114:H114))</f>
        <v/>
      </c>
      <c r="J114" s="50">
        <f>IF(COUNT(F114:H114)&lt;3,"",MIN(F114:H114))</f>
        <v/>
      </c>
      <c r="K114" s="50">
        <f>IF(COUNT(F114:H114)&lt;3,"",MAX(F114:H114))</f>
        <v/>
      </c>
      <c r="L114" s="50">
        <f>IF(I114="","",K114-J114)</f>
        <v/>
      </c>
      <c r="M114" s="26">
        <f>IF(I114="","",IFERROR(L114/I114,""))</f>
        <v/>
      </c>
      <c r="N114" s="26">
        <f>IF(OR(A114="",I114=""),"",IFERROR((AGGREGATE(14,6,$I$5:$I$114/($A$5:$A$114=A114),1)-I114)/AGGREGATE(14,6,$I$5:$I$114/($A$5:$A$114=A114),1),""))</f>
        <v/>
      </c>
      <c r="O114" s="27">
        <f>IF(COUNTA(A114:H114)=0,"",IF(OR(A114="",B114="",C114="",D114="",E114="",COUNT(F114:H114)&lt;3),"Incompleto",IF(M114&gt;'Parámetros'!$B$3,"Revisar repetición",IF(N114&gt;'Parámetros'!$B$4,"Revisar diferencia entre cilindros","Comparable"))))</f>
        <v/>
      </c>
      <c r="P114" s="19" t="n"/>
    </row>
  </sheetData>
  <autoFilter ref="A4:P114"/>
  <mergeCells count="1">
    <mergeCell ref="A1:P1"/>
  </mergeCells>
  <conditionalFormatting sqref="A5:E114">
    <cfRule type="expression" priority="1" dxfId="0" stopIfTrue="1">
      <formula>AND($A5&lt;&gt;"",$E5&lt;&gt;"",COUNTIFS($A$5:$A$114,$A5,$E$5:$E$114,$E5)&gt;1)</formula>
    </cfRule>
  </conditionalFormatting>
  <conditionalFormatting sqref="A5:P114">
    <cfRule type="expression" priority="2" dxfId="2" stopIfTrue="1">
      <formula>$O5="Incompleto"</formula>
    </cfRule>
    <cfRule type="expression" priority="3" dxfId="3" stopIfTrue="1">
      <formula>$O5="Revisar repetición"</formula>
    </cfRule>
    <cfRule type="expression" priority="4" dxfId="0" stopIfTrue="1">
      <formula>$O5="Revisar diferencia entre cilindros"</formula>
    </cfRule>
    <cfRule type="expression" priority="5" dxfId="1" stopIfTrue="1">
      <formula>$O5="Comparable"</formula>
    </cfRule>
  </conditionalFormatting>
  <dataValidations count="4">
    <dataValidation sqref="A5:A114" showDropDown="0" showInputMessage="1" showErrorMessage="1" allowBlank="0" errorTitle="Folio no válido" error="Use el formato PR-0001: prefijo PR- y cuatro dígitos." promptTitle="Folio de prueba" prompt="Capture un folio con formato PR-0001." type="custom" errorStyle="stop">
      <formula1>IF(A5="",TRUE,IFERROR(AND(LEN(A5)=7,LEFT(A5,3)="PR-",VALUE(RIGHT(A5,4))&gt;=1,VALUE(RIGHT(A5,4))&lt;=9999,TEXT(VALUE(RIGHT(A5,4)),"0000")=RIGHT(A5,4)),FALSE))</formula1>
    </dataValidation>
    <dataValidation sqref="B5:B114" showDropDown="0" showInputMessage="1" showErrorMessage="1" allowBlank="0" errorTitle="Fecha fuera de rango" error="Capture una fecha entre 01/01/2020 y la fecha de corte." promptTitle="Fecha de captura" prompt="La fecha no debe superar la fecha de corte de Parámetros." type="date" errorStyle="stop" operator="between">
      <formula1>DATE(2020,1,1)</formula1>
      <formula2>$Q$2</formula2>
    </dataValidation>
    <dataValidation sqref="E5:E114" showDropDown="0" showInputMessage="1" showErrorMessage="1" allowBlank="0" errorTitle="Cilindro no válido" error="Capture un entero entre 1 y el máximo indicado en Parámetros." promptTitle="Número de cilindro" prompt="Capture un número entero dentro del límite administrativo." type="whole" errorStyle="stop" operator="between">
      <formula1>1</formula1>
      <formula2>$R$2</formula2>
    </dataValidation>
    <dataValidation sqref="F5:H114" showDropDown="0" showInputMessage="1" showErrorMessage="1" allowBlank="0" errorTitle="Lectura fuera de rango" error="Capture una presión dentro de los límites indicados en Parámetros." promptTitle="Lectura ya medida" prompt="Capture el resultado medido en psi; puede dejar la celda vacía." type="decimal" errorStyle="stop" operator="between">
      <formula1>$S$2</formula1>
      <formula2>$T$2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D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72" customWidth="1" min="2" max="2"/>
    <col width="3" customWidth="1" min="3" max="3"/>
    <col width="3" customWidth="1" min="4" max="4"/>
  </cols>
  <sheetData>
    <row r="1" ht="27" customHeight="1">
      <c r="A1" s="1" t="inlineStr">
        <is>
          <t>Parámetros y criterios editables</t>
        </is>
      </c>
      <c r="B1" s="42" t="n"/>
      <c r="C1" s="42" t="n"/>
      <c r="D1" s="43" t="n"/>
    </row>
    <row r="2">
      <c r="A2" s="7" t="inlineStr">
        <is>
          <t>Fecha de corte</t>
        </is>
      </c>
      <c r="B2" s="51" t="n">
        <v>46275</v>
      </c>
      <c r="C2" s="30" t="n"/>
      <c r="D2" s="30" t="n"/>
    </row>
    <row r="3">
      <c r="A3" s="11" t="inlineStr">
        <is>
          <t>Variación máxima entre lecturas</t>
        </is>
      </c>
      <c r="B3" s="31" t="n">
        <v>0.05</v>
      </c>
      <c r="C3" s="30" t="n"/>
      <c r="D3" s="30" t="n"/>
    </row>
    <row r="4">
      <c r="A4" s="7" t="inlineStr">
        <is>
          <t>Diferencia máxima contra el mayor promedio</t>
        </is>
      </c>
      <c r="B4" s="31" t="n">
        <v>0.1</v>
      </c>
      <c r="C4" s="30" t="n"/>
      <c r="D4" s="30" t="n"/>
    </row>
    <row r="5">
      <c r="A5" s="11" t="inlineStr">
        <is>
          <t>Máximo de cilindros por folio</t>
        </is>
      </c>
      <c r="B5" s="32" t="n">
        <v>12</v>
      </c>
      <c r="C5" s="30" t="n"/>
      <c r="D5" s="30" t="n"/>
    </row>
    <row r="6">
      <c r="A6" s="7" t="inlineStr">
        <is>
          <t>Presión mínima capturable</t>
        </is>
      </c>
      <c r="B6" s="52" t="n">
        <v>0</v>
      </c>
      <c r="C6" s="30" t="n"/>
      <c r="D6" s="30" t="n"/>
    </row>
    <row r="7">
      <c r="A7" s="11" t="inlineStr">
        <is>
          <t>Presión máxima capturable</t>
        </is>
      </c>
      <c r="B7" s="52" t="n">
        <v>400</v>
      </c>
      <c r="C7" s="30" t="n"/>
      <c r="D7" s="30" t="n"/>
    </row>
    <row r="8">
      <c r="A8" s="30" t="n"/>
      <c r="B8" s="30" t="n"/>
      <c r="C8" s="30" t="n"/>
      <c r="D8" s="30" t="n"/>
    </row>
    <row r="9">
      <c r="A9" s="2" t="inlineStr">
        <is>
          <t>Instrucciones breves</t>
        </is>
      </c>
      <c r="B9" s="2" t="inlineStr">
        <is>
          <t>Uso operativo</t>
        </is>
      </c>
      <c r="C9" s="30" t="n"/>
      <c r="D9" s="30" t="n"/>
    </row>
    <row r="10" ht="35" customHeight="1">
      <c r="A10" s="27" t="inlineStr">
        <is>
          <t>1.</t>
        </is>
      </c>
      <c r="B10" s="7" t="inlineStr">
        <is>
          <t>Capture únicamente resultados ya medidos; el libro no realiza mediciones.</t>
        </is>
      </c>
      <c r="C10" s="30" t="n"/>
      <c r="D10" s="30" t="n"/>
    </row>
    <row r="11" ht="35" customHeight="1">
      <c r="A11" s="24" t="inlineStr">
        <is>
          <t>2.</t>
        </is>
      </c>
      <c r="B11" s="11" t="inlineStr">
        <is>
          <t>Revise las filas incompletas y las lecturas señaladas para repetición conforme al criterio del taller.</t>
        </is>
      </c>
      <c r="C11" s="30" t="n"/>
      <c r="D11" s="30" t="n"/>
    </row>
    <row r="12" ht="35" customHeight="1">
      <c r="A12" s="27" t="inlineStr">
        <is>
          <t>3.</t>
        </is>
      </c>
      <c r="B12" s="7" t="inlineStr">
        <is>
          <t>Compare cilindros del mismo folio; no mezcle pruebas o unidades diferentes.</t>
        </is>
      </c>
      <c r="C12" s="30" t="n"/>
      <c r="D12" s="30" t="n"/>
    </row>
    <row r="13" ht="35" customHeight="1">
      <c r="A13" s="24" t="inlineStr">
        <is>
          <t>4.</t>
        </is>
      </c>
      <c r="B13" s="11" t="inlineStr">
        <is>
          <t>Los estados son comparativos y no recomiendan reparaciones ni determinan fallas.</t>
        </is>
      </c>
      <c r="C13" s="30" t="n"/>
      <c r="D13" s="30" t="n"/>
    </row>
    <row r="14">
      <c r="A14" s="30" t="n"/>
      <c r="B14" s="30" t="n"/>
      <c r="C14" s="30" t="n"/>
      <c r="D14" s="30" t="n"/>
    </row>
    <row r="15">
      <c r="A15" s="2" t="inlineStr">
        <is>
          <t>Estado</t>
        </is>
      </c>
      <c r="B15" s="2" t="inlineStr">
        <is>
          <t>Interpretación operativa</t>
        </is>
      </c>
      <c r="C15" s="30" t="n"/>
      <c r="D15" s="30" t="n"/>
    </row>
    <row r="16" ht="38" customHeight="1">
      <c r="A16" s="34" t="inlineStr">
        <is>
          <t>Incompleto</t>
        </is>
      </c>
      <c r="B16" s="35" t="inlineStr">
        <is>
          <t>Falta al menos un dato requerido o alguna de las tres lecturas.</t>
        </is>
      </c>
      <c r="C16" s="30" t="n"/>
      <c r="D16" s="30" t="n"/>
    </row>
    <row r="17" ht="38" customHeight="1">
      <c r="A17" s="36" t="inlineStr">
        <is>
          <t>Revisar repetición</t>
        </is>
      </c>
      <c r="B17" s="37" t="inlineStr">
        <is>
          <t>La variación entre las tres lecturas supera el límite editable.</t>
        </is>
      </c>
      <c r="C17" s="30" t="n"/>
      <c r="D17" s="30" t="n"/>
    </row>
    <row r="18" ht="38" customHeight="1">
      <c r="A18" s="38" t="inlineStr">
        <is>
          <t>Revisar diferencia entre cilindros</t>
        </is>
      </c>
      <c r="B18" s="39" t="inlineStr">
        <is>
          <t>El promedio difiere del mayor promedio del mismo folio por encima del límite.</t>
        </is>
      </c>
      <c r="C18" s="30" t="n"/>
      <c r="D18" s="30" t="n"/>
    </row>
    <row r="19" ht="38" customHeight="1">
      <c r="A19" s="40" t="inlineStr">
        <is>
          <t>Comparable</t>
        </is>
      </c>
      <c r="B19" s="41" t="inlineStr">
        <is>
          <t>El registro está completo y no rebasa los límites comparativos vigentes.</t>
        </is>
      </c>
      <c r="C19" s="30" t="n"/>
      <c r="D19" s="30" t="n"/>
    </row>
  </sheetData>
  <sheetProtection selectLockedCells="0" selectUnlockedCells="1" sheet="1" objects="0" insertRows="1" insertHyperlinks="1" autoFilter="1" scenarios="0" formatColumns="1" deleteColumns="1" insertColumns="1" pivotTables="1" deleteRows="1" formatCells="1" formatRows="1" sort="1"/>
  <mergeCells count="1">
    <mergeCell ref="A1:D1"/>
  </mergeCells>
  <dataValidations count="5">
    <dataValidation sqref="B2" showDropDown="0" showInputMessage="0" showErrorMessage="1" allowBlank="0" errorTitle="Fecha no válida" error="Capture una fecha válida a partir del 01/01/2020." type="date" errorStyle="stop" operator="between">
      <formula1>DATE(2020,1,1)</formula1>
      <formula2>DATE(2100,12,31)</formula2>
    </dataValidation>
    <dataValidation sqref="B3:B4" showDropDown="0" showInputMessage="0" showErrorMessage="1" allowBlank="0" errorTitle="Porcentaje no válido" error="Capture un valor entre 0.0% y 100.0%." type="decimal" errorStyle="stop" operator="between">
      <formula1>0</formula1>
      <formula2>1</formula2>
    </dataValidation>
    <dataValidation sqref="B5" showDropDown="0" showInputMessage="0" showErrorMessage="1" allowBlank="0" errorTitle="Capacidad no válida" error="Capture un entero entre 1 y 100 para control administrativo." type="whole" errorStyle="stop" operator="between">
      <formula1>1</formula1>
      <formula2>100</formula2>
    </dataValidation>
    <dataValidation sqref="B6" showDropDown="0" showInputMessage="0" showErrorMessage="1" allowBlank="0" errorTitle="Límite mínimo no válido" error="El mínimo debe ser numérico, no negativo y no superar el máximo." type="custom" errorStyle="stop">
      <formula1>IFERROR(AND(ISNUMBER(B6),B6&gt;=0,B6&lt;=$B$7),FALSE)</formula1>
    </dataValidation>
    <dataValidation sqref="B7" showDropDown="0" showInputMessage="0" showErrorMessage="1" allowBlank="0" errorTitle="Límite máximo no válido" error="El máximo debe ser numérico y no menor que el mínimo." type="custom" errorStyle="stop">
      <formula1>IFERROR(AND(ISNUMBER(B7),B7&gt;=$B$6),FALSE)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2026-09-10T07:09:09Z</dcterms:created>
  <dcterms:modified xmlns:dcterms="http://purl.org/dc/terms/" xmlns:xsi="http://www.w3.org/2001/XMLSchema-instance" xsi:type="dcterms:W3CDTF">2026-09-10T07:09:11+00:00Z</dcterms:modified>
</cp:coreProperties>
</file>