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trol" sheetId="2" state="visible" r:id="rId2"/>
    <sheet xmlns:r="http://schemas.openxmlformats.org/officeDocument/2006/relationships" name="Inspección" sheetId="3" state="visible" r:id="rId3"/>
    <sheet xmlns:r="http://schemas.openxmlformats.org/officeDocument/2006/relationships" name="Catálogos" sheetId="4" state="visible" r:id="rId4"/>
  </sheets>
  <definedNames>
    <definedName name="_xlnm._FilterDatabase" localSheetId="2" hidden="1">'Inspección'!$A$1:$P$121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 &quot;MXN&quot;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263442"/>
      <sz val="10"/>
    </font>
    <font>
      <name val="Aptos"/>
      <i val="1"/>
      <color rgb="00263442"/>
      <sz val="9"/>
    </font>
    <font>
      <name val="Aptos"/>
      <color rgb="00263442"/>
      <sz val="10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0E7C86"/>
      </patternFill>
    </fill>
    <fill>
      <patternFill patternType="solid">
        <fgColor rgb="00BD3A24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/>
    </xf>
    <xf numFmtId="166" fontId="3" fillId="8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64" fontId="3" fillId="8" borderId="1" applyAlignment="1" pivotButton="0" quotePrefix="0" xfId="0">
      <alignment horizontal="center" vertical="center"/>
    </xf>
    <xf numFmtId="165" fontId="3" fillId="8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166" fontId="5" fillId="8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top" wrapText="1"/>
    </xf>
    <xf numFmtId="164" fontId="5" fillId="8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" fontId="3" fillId="8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3" fillId="8" borderId="1" applyAlignment="1" pivotButton="0" quotePrefix="0" xfId="0">
      <alignment horizontal="center" vertical="center"/>
    </xf>
    <xf numFmtId="166" fontId="5" fillId="8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D3A24"/>
        </patternFill>
      </fill>
    </dxf>
    <dxf>
      <font>
        <name val="Aptos"/>
        <b val="1"/>
        <color rgb="00FFFFFF"/>
        <sz val="10"/>
      </font>
      <fill>
        <patternFill patternType="solid">
          <fgColor rgb="00F05A28"/>
        </patternFill>
      </fill>
    </dxf>
    <dxf>
      <font>
        <name val="Aptos"/>
        <b val="1"/>
        <color rgb="00263442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Inspeccion" displayName="tblInspeccion" ref="A1:P121" headerRowCount="1">
  <autoFilter ref="A1:P121"/>
  <tableColumns count="16">
    <tableColumn id="1" name="Folio"/>
    <tableColumn id="2" name="Origen"/>
    <tableColumn id="3" name="Fecha"/>
    <tableColumn id="4" name="Código de unidad"/>
    <tableColumn id="5" name="Área"/>
    <tableColumn id="6" name="Elemento revisado"/>
    <tableColumn id="7" name="Tipo de revisión"/>
    <tableColumn id="8" name="Resultado"/>
    <tableColumn id="9" name="Nivel de atención"/>
    <tableColumn id="10" name="Nota observable"/>
    <tableColumn id="11" name="Referencia de evidencia interna"/>
    <tableColumn id="12" name="Costo estimado MXN"/>
    <tableColumn id="13" name="Estimación disponible"/>
    <tableColumn id="14" name="Prioridad de seguimiento"/>
    <tableColumn id="15" name="Puntaje de atención"/>
    <tableColumn id="16" name="Registro completo"/>
  </tableColumns>
</table>
</file>

<file path=xl/tables/table2.xml><?xml version="1.0" encoding="utf-8"?>
<table xmlns="http://schemas.openxmlformats.org/spreadsheetml/2006/main" id="2" name="Origenes" displayName="Origenes" ref="A1:A3" headerRowCount="1">
  <autoFilter ref="A1:A3"/>
  <tableColumns count="1">
    <tableColumn id="1" name="Origen"/>
  </tableColumns>
</table>
</file>

<file path=xl/tables/table3.xml><?xml version="1.0" encoding="utf-8"?>
<table xmlns="http://schemas.openxmlformats.org/spreadsheetml/2006/main" id="3" name="Areas" displayName="Areas" ref="B1:B8" headerRowCount="1">
  <autoFilter ref="B1:B8"/>
  <tableColumns count="1">
    <tableColumn id="2" name="Área"/>
  </tableColumns>
</table>
</file>

<file path=xl/tables/table4.xml><?xml version="1.0" encoding="utf-8"?>
<table xmlns="http://schemas.openxmlformats.org/spreadsheetml/2006/main" id="4" name="TiposRevision" displayName="TiposRevision" ref="C1:C4" headerRowCount="1">
  <autoFilter ref="C1:C4"/>
  <tableColumns count="1">
    <tableColumn id="3" name="Tipo de revisión"/>
  </tableColumns>
</table>
</file>

<file path=xl/tables/table5.xml><?xml version="1.0" encoding="utf-8"?>
<table xmlns="http://schemas.openxmlformats.org/spreadsheetml/2006/main" id="5" name="Resultados" displayName="Resultados" ref="D1:D5" headerRowCount="1">
  <autoFilter ref="D1:D5"/>
  <tableColumns count="1">
    <tableColumn id="4" name="Resultado"/>
  </tableColumns>
</table>
</file>

<file path=xl/tables/table6.xml><?xml version="1.0" encoding="utf-8"?>
<table xmlns="http://schemas.openxmlformats.org/spreadsheetml/2006/main" id="6" name="Niveles" displayName="Niveles" ref="E1:E5" headerRowCount="1">
  <autoFilter ref="E1:E5"/>
  <tableColumns count="1">
    <tableColumn id="5" name="Nivel"/>
  </tableColumns>
</table>
</file>

<file path=xl/tables/table7.xml><?xml version="1.0" encoding="utf-8"?>
<table xmlns="http://schemas.openxmlformats.org/spreadsheetml/2006/main" id="7" name="SiNo" displayName="SiNo" ref="F1:F3" headerRowCount="1">
  <autoFilter ref="F1:F3"/>
  <tableColumns count="1">
    <tableColumn id="6" name="Opción"/>
  </tableColumns>
</table>
</file>

<file path=xl/tables/table8.xml><?xml version="1.0" encoding="utf-8"?>
<table xmlns="http://schemas.openxmlformats.org/spreadsheetml/2006/main" id="8" name="tblPondResultados" displayName="tblPondResultados" ref="H1:I5" headerRowCount="1">
  <autoFilter ref="H1:I5"/>
  <tableColumns count="2">
    <tableColumn id="8" name="Resultado"/>
    <tableColumn id="9" name="Ponderación"/>
  </tableColumns>
</table>
</file>

<file path=xl/tables/table9.xml><?xml version="1.0" encoding="utf-8"?>
<table xmlns="http://schemas.openxmlformats.org/spreadsheetml/2006/main" id="9" name="tblPondNiveles" displayName="tblPondNiveles" ref="K1:L5" headerRowCount="1">
  <autoFilter ref="K1:L5"/>
  <tableColumns count="2">
    <tableColumn id="11" name="Nivel"/>
    <tableColumn id="12" name="Ponderación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Relationship Type="http://schemas.openxmlformats.org/officeDocument/2006/relationships/table" Target="/xl/tables/table6.xml" Id="rId5"/><Relationship Type="http://schemas.openxmlformats.org/officeDocument/2006/relationships/table" Target="/xl/tables/table7.xml" Id="rId6"/><Relationship Type="http://schemas.openxmlformats.org/officeDocument/2006/relationships/table" Target="/xl/tables/table8.xml" Id="rId7"/><Relationship Type="http://schemas.openxmlformats.org/officeDocument/2006/relationships/table" Target="/xl/tables/table9.xml" Id="rId8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F13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4" customWidth="1" min="3" max="3"/>
    <col width="28" customWidth="1" min="4" max="4"/>
    <col width="20" customWidth="1" min="5" max="5"/>
    <col width="4" customWidth="1" min="6" max="6"/>
  </cols>
  <sheetData>
    <row r="1" ht="27" customHeight="1">
      <c r="A1" s="1" t="inlineStr">
        <is>
          <t>Resumen de inspección precompra</t>
        </is>
      </c>
      <c r="B1" s="31" t="n"/>
      <c r="C1" s="31" t="n"/>
      <c r="D1" s="31" t="n"/>
      <c r="E1" s="31" t="n"/>
      <c r="F1" s="32" t="n"/>
    </row>
    <row r="2" ht="22" customHeight="1">
      <c r="A2" s="2" t="inlineStr">
        <is>
          <t>Registros completos</t>
        </is>
      </c>
      <c r="B2" s="3">
        <f>COUNTIFS('Inspección'!$B$2:$B$121,"Registro de trabajo",'Inspección'!$P$2:$P$121,"Sí")</f>
        <v/>
      </c>
      <c r="D2" s="4" t="inlineStr">
        <is>
          <t>Presupuesto configurado</t>
        </is>
      </c>
      <c r="E2" s="5">
        <f>IF(Control!$B$4="","",Control!$B$4)</f>
        <v/>
      </c>
    </row>
    <row r="3" ht="22" customHeight="1">
      <c r="A3" s="2" t="inlineStr">
        <is>
          <t>Atención sugerida</t>
        </is>
      </c>
      <c r="B3" s="6">
        <f>COUNTIFS('Inspección'!$B$2:$B$121,"Registro de trabajo",'Inspección'!$P$2:$P$121,"Sí",'Inspección'!$H$2:$H$121,"Atención sugerida")</f>
        <v/>
      </c>
      <c r="D3" s="4" t="inlineStr">
        <is>
          <t>Meta mínima de integridad</t>
        </is>
      </c>
      <c r="E3" s="7">
        <f>IF(Control!$B$5="","",Control!$B$5)</f>
        <v/>
      </c>
    </row>
    <row r="4" ht="22" customHeight="1">
      <c r="A4" s="2" t="inlineStr">
        <is>
          <t>No verificables</t>
        </is>
      </c>
      <c r="B4" s="3">
        <f>COUNTIFS('Inspección'!$B$2:$B$121,"Registro de trabajo",'Inspección'!$P$2:$P$121,"Sí",'Inspección'!$H$2:$H$121,"No verificable")</f>
        <v/>
      </c>
      <c r="D4" s="4" t="inlineStr">
        <is>
          <t>Umbral de importe alto</t>
        </is>
      </c>
      <c r="E4" s="5">
        <f>IF(Control!$B$6="","",Control!$B$6)</f>
        <v/>
      </c>
    </row>
    <row r="5" ht="22" customHeight="1">
      <c r="A5" s="2" t="inlineStr">
        <is>
          <t>Costo estimado</t>
        </is>
      </c>
      <c r="B5" s="8">
        <f>SUMIFS('Inspección'!$L$2:$L$121,'Inspección'!$B$2:$B$121,"Registro de trabajo",'Inspección'!$M$2:$M$121,"Sí")</f>
        <v/>
      </c>
    </row>
    <row r="6" ht="22" customHeight="1">
      <c r="A6" s="2" t="inlineStr">
        <is>
          <t>Porcentaje completo</t>
        </is>
      </c>
      <c r="B6" s="7">
        <f>IFERROR(COUNTIFS('Inspección'!$B$2:$B$121,"Registro de trabajo",'Inspección'!$P$2:$P$121,"Sí")/COUNTIF('Inspección'!$B$2:$B$121,"Registro de trabajo"),"")</f>
        <v/>
      </c>
    </row>
    <row r="7" ht="22" customHeight="1">
      <c r="A7" s="2" t="inlineStr">
        <is>
          <t>Saldo de presupuesto</t>
        </is>
      </c>
      <c r="B7" s="8">
        <f>IF(OR(Control!$B$4="",B2=0),"",Control!$B$4-B5)</f>
        <v/>
      </c>
    </row>
    <row r="8"/>
    <row r="9">
      <c r="A9" s="9" t="inlineStr">
        <is>
          <t>Advertencia</t>
        </is>
      </c>
    </row>
    <row r="10" ht="48" customHeight="1">
      <c r="A10" s="10" t="inlineStr">
        <is>
          <t>Registro administrativo de observaciones. No sustituye diagnóstico, revisión especializada ni decisión de compra</t>
        </is>
      </c>
    </row>
    <row r="11"/>
    <row r="12">
      <c r="A12" s="2" t="inlineStr">
        <is>
          <t>Alcance</t>
        </is>
      </c>
    </row>
    <row r="13" ht="68" customHeight="1">
      <c r="A13" s="10" t="inlineStr">
        <is>
          <t>Los indicadores consideran únicamente filas cuyo origen sea Registro de trabajo. El libro identifica puntos para revisión adicional y no determina si conviene comprar, no declara que una unidad sea segura y no emite diagnóstico, certificación, avalúo ni documento oficial.</t>
        </is>
      </c>
    </row>
  </sheetData>
  <mergeCells count="1">
    <mergeCell ref="A1:F1"/>
  </mergeCells>
  <conditionalFormatting sqref="B6">
    <cfRule type="expression" priority="1" dxfId="0" stopIfTrue="1">
      <formula>AND(ISNUMBER($B6),$B6&lt;INDIRECT("'Control'!$B$5"))</formula>
    </cfRule>
  </conditionalFormatting>
  <conditionalFormatting sqref="B7">
    <cfRule type="expression" priority="2" dxfId="0" stopIfTrue="1">
      <formula>AND(ISNUMBER($B7),$B7&lt;0)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D12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9" customWidth="1" min="3" max="3"/>
    <col width="4" customWidth="1" min="4" max="4"/>
  </cols>
  <sheetData>
    <row r="1" ht="27" customHeight="1">
      <c r="A1" s="1" t="inlineStr">
        <is>
          <t>Control y parámetros de la inspección</t>
        </is>
      </c>
      <c r="B1" s="31" t="n"/>
      <c r="C1" s="31" t="n"/>
      <c r="D1" s="32" t="n"/>
    </row>
    <row r="2" ht="28" customHeight="1">
      <c r="A2" s="11" t="inlineStr">
        <is>
          <t>Fecha de inspección</t>
        </is>
      </c>
      <c r="B2" s="33" t="n">
        <v>46273</v>
      </c>
      <c r="C2" s="13" t="inlineStr">
        <is>
          <t>Fecha máxima permitida en la captura.</t>
        </is>
      </c>
    </row>
    <row r="3" ht="28" customHeight="1">
      <c r="A3" s="14" t="inlineStr">
        <is>
          <t>Código interno de la unidad</t>
        </is>
      </c>
      <c r="B3" s="15" t="inlineStr">
        <is>
          <t>UNIDAD-DEMO-01</t>
        </is>
      </c>
      <c r="C3" s="16" t="inlineStr">
        <is>
          <t>Identificador ficticio de uso interno.</t>
        </is>
      </c>
    </row>
    <row r="4" ht="28" customHeight="1">
      <c r="A4" s="11" t="inlineStr">
        <is>
          <t>Presupuesto de atención MXN</t>
        </is>
      </c>
      <c r="B4" s="17" t="n">
        <v>25000</v>
      </c>
      <c r="C4" s="13" t="inlineStr">
        <is>
          <t>Importe configurable para comparación administrativa.</t>
        </is>
      </c>
    </row>
    <row r="5" ht="28" customHeight="1">
      <c r="A5" s="14" t="inlineStr">
        <is>
          <t>Porcentaje mínimo de registros completos</t>
        </is>
      </c>
      <c r="B5" s="18" t="n">
        <v>0.8</v>
      </c>
      <c r="C5" s="16" t="inlineStr">
        <is>
          <t>Meta configurable de integridad de captura.</t>
        </is>
      </c>
    </row>
    <row r="6" ht="28" customHeight="1">
      <c r="A6" s="11" t="inlineStr">
        <is>
          <t>Umbral de importe alto MXN</t>
        </is>
      </c>
      <c r="B6" s="17" t="n">
        <v>10000</v>
      </c>
      <c r="C6" s="13" t="inlineStr">
        <is>
          <t>Referencia configurable para alertas de importe.</t>
        </is>
      </c>
    </row>
    <row r="7"/>
    <row r="8">
      <c r="A8" s="9" t="inlineStr">
        <is>
          <t>Advertencia</t>
        </is>
      </c>
    </row>
    <row r="9" ht="48" customHeight="1">
      <c r="A9" s="10" t="inlineStr">
        <is>
          <t>Registro administrativo de observaciones. No sustituye diagnóstico, revisión especializada ni decisión de compra</t>
        </is>
      </c>
    </row>
    <row r="10"/>
    <row r="11">
      <c r="A11" s="2" t="inlineStr">
        <is>
          <t>Criterio de captura</t>
        </is>
      </c>
    </row>
    <row r="12" ht="52" customHeight="1">
      <c r="A12" s="10" t="inlineStr">
        <is>
          <t>Las notas deben limitarse a hechos observables. No deben afirmar causas de fallas. Un costo vacío significa que no fue capturado; no equivale a cero.</t>
        </is>
      </c>
    </row>
  </sheetData>
  <mergeCells count="1">
    <mergeCell ref="A1:D1"/>
  </mergeCells>
  <dataValidations count="3">
    <dataValidation sqref="B2" showDropDown="0" showInputMessage="0" showErrorMessage="1" allowBlank="0" errorTitle="Fecha no válida" error="Capture una fecha entre 01/01/2000 y 31/12/2099." type="date" errorStyle="stop" operator="between">
      <formula1>DATE(2000,1,1)</formula1>
      <formula2>DATE(2099,12,31)</formula2>
    </dataValidation>
    <dataValidation sqref="B4 B6" showDropDown="0" showInputMessage="0" showErrorMessage="1" allowBlank="0" errorTitle="Importe no válido" error="Capture un importe numérico igual o mayor que cero." type="decimal" errorStyle="stop" operator="greaterThanOrEqual">
      <formula1>0</formula1>
    </dataValidation>
    <dataValidation sqref="B5" showDropDown="0" showInputMessage="0" showErrorMessage="1" allowBlank="0" errorTitle="Porcentaje no válido" error="Capture un porcentaje entre 0.0% y 100.0%." type="decimal" errorStyle="stop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D3A24"/>
    <outlinePr summaryBelow="1" summaryRight="1"/>
    <pageSetUpPr/>
  </sheetPr>
  <dimension ref="A1:P12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1" customWidth="1" min="2" max="2"/>
    <col width="13" customWidth="1" min="3" max="3"/>
    <col width="21" customWidth="1" min="4" max="4"/>
    <col width="28" customWidth="1" min="5" max="5"/>
    <col width="27" customWidth="1" min="6" max="6"/>
    <col width="27" customWidth="1" min="7" max="7"/>
    <col width="22" customWidth="1" min="8" max="8"/>
    <col width="19" customWidth="1" min="9" max="9"/>
    <col width="39" customWidth="1" min="10" max="10"/>
    <col width="31" customWidth="1" min="11" max="11"/>
    <col width="20" customWidth="1" min="12" max="12"/>
    <col width="20" customWidth="1" min="13" max="13"/>
    <col width="24" customWidth="1" min="14" max="14"/>
    <col width="18" customWidth="1" min="15" max="15"/>
    <col width="18" customWidth="1" min="16" max="16"/>
  </cols>
  <sheetData>
    <row r="1" ht="42" customHeight="1">
      <c r="A1" s="19" t="inlineStr">
        <is>
          <t>Folio</t>
        </is>
      </c>
      <c r="B1" s="19" t="inlineStr">
        <is>
          <t>Origen</t>
        </is>
      </c>
      <c r="C1" s="19" t="inlineStr">
        <is>
          <t>Fecha</t>
        </is>
      </c>
      <c r="D1" s="19" t="inlineStr">
        <is>
          <t>Código de unidad</t>
        </is>
      </c>
      <c r="E1" s="19" t="inlineStr">
        <is>
          <t>Área</t>
        </is>
      </c>
      <c r="F1" s="19" t="inlineStr">
        <is>
          <t>Elemento revisado</t>
        </is>
      </c>
      <c r="G1" s="19" t="inlineStr">
        <is>
          <t>Tipo de revisión</t>
        </is>
      </c>
      <c r="H1" s="19" t="inlineStr">
        <is>
          <t>Resultado</t>
        </is>
      </c>
      <c r="I1" s="19" t="inlineStr">
        <is>
          <t>Nivel de atención</t>
        </is>
      </c>
      <c r="J1" s="19" t="inlineStr">
        <is>
          <t>Nota observable</t>
        </is>
      </c>
      <c r="K1" s="19" t="inlineStr">
        <is>
          <t>Referencia de evidencia interna</t>
        </is>
      </c>
      <c r="L1" s="19" t="inlineStr">
        <is>
          <t>Costo estimado MXN</t>
        </is>
      </c>
      <c r="M1" s="19" t="inlineStr">
        <is>
          <t>Estimación disponible</t>
        </is>
      </c>
      <c r="N1" s="19" t="inlineStr">
        <is>
          <t>Prioridad de seguimiento</t>
        </is>
      </c>
      <c r="O1" s="19" t="inlineStr">
        <is>
          <t>Puntaje de atención</t>
        </is>
      </c>
      <c r="P1" s="19" t="inlineStr">
        <is>
          <t>Registro completo</t>
        </is>
      </c>
    </row>
    <row r="2" ht="36" customHeight="1">
      <c r="A2" s="20" t="inlineStr">
        <is>
          <t>DEMO-001</t>
        </is>
      </c>
      <c r="B2" s="20" t="inlineStr">
        <is>
          <t>Ejemplo ficticio</t>
        </is>
      </c>
      <c r="C2" s="34" t="n">
        <v>46273</v>
      </c>
      <c r="D2" s="20" t="inlineStr">
        <is>
          <t>UNIDAD-DEMO-01</t>
        </is>
      </c>
      <c r="E2" s="20" t="inlineStr">
        <is>
          <t>Exterior</t>
        </is>
      </c>
      <c r="F2" s="22" t="inlineStr">
        <is>
          <t>Pintura</t>
        </is>
      </c>
      <c r="G2" s="20" t="inlineStr">
        <is>
          <t>Visual</t>
        </is>
      </c>
      <c r="H2" s="20" t="inlineStr">
        <is>
          <t>Atención sugerida</t>
        </is>
      </c>
      <c r="I2" s="20" t="inlineStr">
        <is>
          <t>Baja</t>
        </is>
      </c>
      <c r="J2" s="22" t="inlineStr">
        <is>
          <t>Rayón visible en puerta derecha</t>
        </is>
      </c>
      <c r="K2" s="22" t="n"/>
      <c r="L2" s="23" t="n">
        <v>1800</v>
      </c>
      <c r="M2" s="20" t="inlineStr">
        <is>
          <t>Sí</t>
        </is>
      </c>
      <c r="N2" s="24">
        <f>IF(OR(H2="",I2=""),"",IF(H2="No verificable","Revisar",IF(H2="Atención sugerida",IF(OR(I2="Alta",AND(ISNUMBER(L2),L2&gt;=Control!$B$6)),"Prioritaria","Programable"),"Sin seguimiento")))</f>
        <v/>
      </c>
      <c r="O2" s="25">
        <f>IF(OR(H2="",I2=""),"",IFERROR(VLOOKUP(H2,'Catálogos'!$H$2:$I$5,2,FALSE)*VLOOKUP(I2,'Catálogos'!$K$2:$L$5,2,FALSE),""))</f>
        <v/>
      </c>
      <c r="P2" s="24">
        <f>IF(COUNTA(A2:M2)=0,"",IF(AND(A2&lt;&gt;"",B2&lt;&gt;"",C2&lt;&gt;"",D2&lt;&gt;"",E2&lt;&gt;"",F2&lt;&gt;"",G2&lt;&gt;"",H2&lt;&gt;"",I2&lt;&gt;"",M2&lt;&gt;"",OR(H2="Sin observación",H2="No aplica",J2&lt;&gt;""),OR(M2="No",AND(M2="Sí",ISNUMBER(L2)))),"Sí","No"))</f>
        <v/>
      </c>
    </row>
    <row r="3" ht="36" customHeight="1">
      <c r="A3" s="20" t="inlineStr">
        <is>
          <t>DEMO-002</t>
        </is>
      </c>
      <c r="B3" s="20" t="inlineStr">
        <is>
          <t>Ejemplo ficticio</t>
        </is>
      </c>
      <c r="C3" s="34" t="n">
        <v>46273</v>
      </c>
      <c r="D3" s="20" t="inlineStr">
        <is>
          <t>UNIDAD-DEMO-01</t>
        </is>
      </c>
      <c r="E3" s="20" t="inlineStr">
        <is>
          <t>Llantas</t>
        </is>
      </c>
      <c r="F3" s="22" t="inlineStr">
        <is>
          <t>Delantera izquierda</t>
        </is>
      </c>
      <c r="G3" s="20" t="inlineStr">
        <is>
          <t>Visual</t>
        </is>
      </c>
      <c r="H3" s="20" t="inlineStr">
        <is>
          <t>Atención sugerida</t>
        </is>
      </c>
      <c r="I3" s="20" t="inlineStr">
        <is>
          <t>Media</t>
        </is>
      </c>
      <c r="J3" s="22" t="inlineStr">
        <is>
          <t>Desgaste visual irregular</t>
        </is>
      </c>
      <c r="K3" s="22" t="n"/>
      <c r="L3" s="23" t="n">
        <v>3200</v>
      </c>
      <c r="M3" s="20" t="inlineStr">
        <is>
          <t>Sí</t>
        </is>
      </c>
      <c r="N3" s="26">
        <f>IF(OR(H3="",I3=""),"",IF(H3="No verificable","Revisar",IF(H3="Atención sugerida",IF(OR(I3="Alta",AND(ISNUMBER(L3),L3&gt;=Control!$B$6)),"Prioritaria","Programable"),"Sin seguimiento")))</f>
        <v/>
      </c>
      <c r="O3" s="27">
        <f>IF(OR(H3="",I3=""),"",IFERROR(VLOOKUP(H3,'Catálogos'!$H$2:$I$5,2,FALSE)*VLOOKUP(I3,'Catálogos'!$K$2:$L$5,2,FALSE),""))</f>
        <v/>
      </c>
      <c r="P3" s="26">
        <f>IF(COUNTA(A3:M3)=0,"",IF(AND(A3&lt;&gt;"",B3&lt;&gt;"",C3&lt;&gt;"",D3&lt;&gt;"",E3&lt;&gt;"",F3&lt;&gt;"",G3&lt;&gt;"",H3&lt;&gt;"",I3&lt;&gt;"",M3&lt;&gt;"",OR(H3="Sin observación",H3="No aplica",J3&lt;&gt;""),OR(M3="No",AND(M3="Sí",ISNUMBER(L3)))),"Sí","No"))</f>
        <v/>
      </c>
    </row>
    <row r="4" ht="36" customHeight="1">
      <c r="A4" s="20" t="inlineStr">
        <is>
          <t>DEMO-003</t>
        </is>
      </c>
      <c r="B4" s="20" t="inlineStr">
        <is>
          <t>Ejemplo ficticio</t>
        </is>
      </c>
      <c r="C4" s="34" t="n">
        <v>46273</v>
      </c>
      <c r="D4" s="20" t="inlineStr">
        <is>
          <t>UNIDAD-DEMO-01</t>
        </is>
      </c>
      <c r="E4" s="20" t="inlineStr">
        <is>
          <t>Tablero</t>
        </is>
      </c>
      <c r="F4" s="22" t="inlineStr">
        <is>
          <t>Testigos</t>
        </is>
      </c>
      <c r="G4" s="20" t="inlineStr">
        <is>
          <t>Encendido estacionario</t>
        </is>
      </c>
      <c r="H4" s="20" t="inlineStr">
        <is>
          <t>No verificable</t>
        </is>
      </c>
      <c r="I4" s="20" t="inlineStr">
        <is>
          <t>Media</t>
        </is>
      </c>
      <c r="J4" s="22" t="inlineStr">
        <is>
          <t>No fue posible encender</t>
        </is>
      </c>
      <c r="K4" s="22" t="n"/>
      <c r="L4" s="23" t="n"/>
      <c r="M4" s="20" t="inlineStr">
        <is>
          <t>No</t>
        </is>
      </c>
      <c r="N4" s="24">
        <f>IF(OR(H4="",I4=""),"",IF(H4="No verificable","Revisar",IF(H4="Atención sugerida",IF(OR(I4="Alta",AND(ISNUMBER(L4),L4&gt;=Control!$B$6)),"Prioritaria","Programable"),"Sin seguimiento")))</f>
        <v/>
      </c>
      <c r="O4" s="25">
        <f>IF(OR(H4="",I4=""),"",IFERROR(VLOOKUP(H4,'Catálogos'!$H$2:$I$5,2,FALSE)*VLOOKUP(I4,'Catálogos'!$K$2:$L$5,2,FALSE),""))</f>
        <v/>
      </c>
      <c r="P4" s="24">
        <f>IF(COUNTA(A4:M4)=0,"",IF(AND(A4&lt;&gt;"",B4&lt;&gt;"",C4&lt;&gt;"",D4&lt;&gt;"",E4&lt;&gt;"",F4&lt;&gt;"",G4&lt;&gt;"",H4&lt;&gt;"",I4&lt;&gt;"",M4&lt;&gt;"",OR(H4="Sin observación",H4="No aplica",J4&lt;&gt;""),OR(M4="No",AND(M4="Sí",ISNUMBER(L4)))),"Sí","No"))</f>
        <v/>
      </c>
    </row>
    <row r="5" ht="36" customHeight="1">
      <c r="A5" s="20" t="inlineStr">
        <is>
          <t>DEMO-004</t>
        </is>
      </c>
      <c r="B5" s="20" t="inlineStr">
        <is>
          <t>Ejemplo ficticio</t>
        </is>
      </c>
      <c r="C5" s="34" t="n">
        <v>46273</v>
      </c>
      <c r="D5" s="20" t="inlineStr">
        <is>
          <t>UNIDAD-DEMO-01</t>
        </is>
      </c>
      <c r="E5" s="20" t="inlineStr">
        <is>
          <t>Interior</t>
        </is>
      </c>
      <c r="F5" s="22" t="inlineStr">
        <is>
          <t>Vestidura</t>
        </is>
      </c>
      <c r="G5" s="20" t="inlineStr">
        <is>
          <t>Visual</t>
        </is>
      </c>
      <c r="H5" s="20" t="inlineStr">
        <is>
          <t>Sin observación</t>
        </is>
      </c>
      <c r="I5" s="20" t="inlineStr">
        <is>
          <t>Informativa</t>
        </is>
      </c>
      <c r="J5" s="22" t="n"/>
      <c r="K5" s="22" t="n"/>
      <c r="L5" s="23" t="n">
        <v>0</v>
      </c>
      <c r="M5" s="20" t="inlineStr">
        <is>
          <t>Sí</t>
        </is>
      </c>
      <c r="N5" s="26">
        <f>IF(OR(H5="",I5=""),"",IF(H5="No verificable","Revisar",IF(H5="Atención sugerida",IF(OR(I5="Alta",AND(ISNUMBER(L5),L5&gt;=Control!$B$6)),"Prioritaria","Programable"),"Sin seguimiento")))</f>
        <v/>
      </c>
      <c r="O5" s="27">
        <f>IF(OR(H5="",I5=""),"",IFERROR(VLOOKUP(H5,'Catálogos'!$H$2:$I$5,2,FALSE)*VLOOKUP(I5,'Catálogos'!$K$2:$L$5,2,FALSE),""))</f>
        <v/>
      </c>
      <c r="P5" s="26">
        <f>IF(COUNTA(A5:M5)=0,"",IF(AND(A5&lt;&gt;"",B5&lt;&gt;"",C5&lt;&gt;"",D5&lt;&gt;"",E5&lt;&gt;"",F5&lt;&gt;"",G5&lt;&gt;"",H5&lt;&gt;"",I5&lt;&gt;"",M5&lt;&gt;"",OR(H5="Sin observación",H5="No aplica",J5&lt;&gt;""),OR(M5="No",AND(M5="Sí",ISNUMBER(L5)))),"Sí","No"))</f>
        <v/>
      </c>
    </row>
    <row r="6" ht="36" customHeight="1">
      <c r="A6" s="20" t="inlineStr">
        <is>
          <t>DEMO-005</t>
        </is>
      </c>
      <c r="B6" s="20" t="inlineStr">
        <is>
          <t>Ejemplo ficticio</t>
        </is>
      </c>
      <c r="C6" s="34" t="n">
        <v>46273</v>
      </c>
      <c r="D6" s="20" t="inlineStr">
        <is>
          <t>UNIDAD-DEMO-01</t>
        </is>
      </c>
      <c r="E6" s="20" t="inlineStr">
        <is>
          <t>Iluminación</t>
        </is>
      </c>
      <c r="F6" s="22" t="inlineStr">
        <is>
          <t>Faro derecho</t>
        </is>
      </c>
      <c r="G6" s="20" t="inlineStr">
        <is>
          <t>Prueba funcional simple</t>
        </is>
      </c>
      <c r="H6" s="20" t="inlineStr">
        <is>
          <t>Atención sugerida</t>
        </is>
      </c>
      <c r="I6" s="20" t="inlineStr">
        <is>
          <t>Baja</t>
        </is>
      </c>
      <c r="J6" s="22" t="inlineStr">
        <is>
          <t>No encendió</t>
        </is>
      </c>
      <c r="K6" s="22" t="n"/>
      <c r="L6" s="23" t="n">
        <v>650</v>
      </c>
      <c r="M6" s="20" t="inlineStr">
        <is>
          <t>Sí</t>
        </is>
      </c>
      <c r="N6" s="24">
        <f>IF(OR(H6="",I6=""),"",IF(H6="No verificable","Revisar",IF(H6="Atención sugerida",IF(OR(I6="Alta",AND(ISNUMBER(L6),L6&gt;=Control!$B$6)),"Prioritaria","Programable"),"Sin seguimiento")))</f>
        <v/>
      </c>
      <c r="O6" s="25">
        <f>IF(OR(H6="",I6=""),"",IFERROR(VLOOKUP(H6,'Catálogos'!$H$2:$I$5,2,FALSE)*VLOOKUP(I6,'Catálogos'!$K$2:$L$5,2,FALSE),""))</f>
        <v/>
      </c>
      <c r="P6" s="24">
        <f>IF(COUNTA(A6:M6)=0,"",IF(AND(A6&lt;&gt;"",B6&lt;&gt;"",C6&lt;&gt;"",D6&lt;&gt;"",E6&lt;&gt;"",F6&lt;&gt;"",G6&lt;&gt;"",H6&lt;&gt;"",I6&lt;&gt;"",M6&lt;&gt;"",OR(H6="Sin observación",H6="No aplica",J6&lt;&gt;""),OR(M6="No",AND(M6="Sí",ISNUMBER(L6)))),"Sí","No"))</f>
        <v/>
      </c>
    </row>
    <row r="7" ht="36" customHeight="1">
      <c r="A7" s="20" t="inlineStr">
        <is>
          <t>DEMO-006</t>
        </is>
      </c>
      <c r="B7" s="20" t="inlineStr">
        <is>
          <t>Ejemplo ficticio</t>
        </is>
      </c>
      <c r="C7" s="34" t="n">
        <v>46273</v>
      </c>
      <c r="D7" s="20" t="inlineStr">
        <is>
          <t>UNIDAD-DEMO-01</t>
        </is>
      </c>
      <c r="E7" s="20" t="inlineStr">
        <is>
          <t>Accesorios</t>
        </is>
      </c>
      <c r="F7" s="22" t="inlineStr">
        <is>
          <t>Elevador izquierdo</t>
        </is>
      </c>
      <c r="G7" s="20" t="inlineStr">
        <is>
          <t>Prueba funcional simple</t>
        </is>
      </c>
      <c r="H7" s="20" t="inlineStr">
        <is>
          <t>Sin observación</t>
        </is>
      </c>
      <c r="I7" s="20" t="inlineStr">
        <is>
          <t>Informativa</t>
        </is>
      </c>
      <c r="J7" s="22" t="n"/>
      <c r="K7" s="22" t="n"/>
      <c r="L7" s="23" t="n">
        <v>0</v>
      </c>
      <c r="M7" s="20" t="inlineStr">
        <is>
          <t>Sí</t>
        </is>
      </c>
      <c r="N7" s="26">
        <f>IF(OR(H7="",I7=""),"",IF(H7="No verificable","Revisar",IF(H7="Atención sugerida",IF(OR(I7="Alta",AND(ISNUMBER(L7),L7&gt;=Control!$B$6)),"Prioritaria","Programable"),"Sin seguimiento")))</f>
        <v/>
      </c>
      <c r="O7" s="27">
        <f>IF(OR(H7="",I7=""),"",IFERROR(VLOOKUP(H7,'Catálogos'!$H$2:$I$5,2,FALSE)*VLOOKUP(I7,'Catálogos'!$K$2:$L$5,2,FALSE),""))</f>
        <v/>
      </c>
      <c r="P7" s="26">
        <f>IF(COUNTA(A7:M7)=0,"",IF(AND(A7&lt;&gt;"",B7&lt;&gt;"",C7&lt;&gt;"",D7&lt;&gt;"",E7&lt;&gt;"",F7&lt;&gt;"",G7&lt;&gt;"",H7&lt;&gt;"",I7&lt;&gt;"",M7&lt;&gt;"",OR(H7="Sin observación",H7="No aplica",J7&lt;&gt;""),OR(M7="No",AND(M7="Sí",ISNUMBER(L7)))),"Sí","No"))</f>
        <v/>
      </c>
    </row>
    <row r="8" ht="36" customHeight="1">
      <c r="A8" s="20" t="inlineStr">
        <is>
          <t>DEMO-007</t>
        </is>
      </c>
      <c r="B8" s="20" t="inlineStr">
        <is>
          <t>Ejemplo ficticio</t>
        </is>
      </c>
      <c r="C8" s="34" t="n">
        <v>46273</v>
      </c>
      <c r="D8" s="20" t="inlineStr">
        <is>
          <t>UNIDAD-DEMO-01</t>
        </is>
      </c>
      <c r="E8" s="20" t="inlineStr">
        <is>
          <t>Compartimiento del motor</t>
        </is>
      </c>
      <c r="F8" s="22" t="inlineStr">
        <is>
          <t>Superficies visibles</t>
        </is>
      </c>
      <c r="G8" s="20" t="inlineStr">
        <is>
          <t>Visual</t>
        </is>
      </c>
      <c r="H8" s="20" t="inlineStr">
        <is>
          <t>Atención sugerida</t>
        </is>
      </c>
      <c r="I8" s="20" t="inlineStr">
        <is>
          <t>Alta</t>
        </is>
      </c>
      <c r="J8" s="22" t="inlineStr">
        <is>
          <t>Mancha húmeda visible</t>
        </is>
      </c>
      <c r="K8" s="22" t="n"/>
      <c r="L8" s="23" t="n"/>
      <c r="M8" s="20" t="inlineStr">
        <is>
          <t>No</t>
        </is>
      </c>
      <c r="N8" s="24">
        <f>IF(OR(H8="",I8=""),"",IF(H8="No verificable","Revisar",IF(H8="Atención sugerida",IF(OR(I8="Alta",AND(ISNUMBER(L8),L8&gt;=Control!$B$6)),"Prioritaria","Programable"),"Sin seguimiento")))</f>
        <v/>
      </c>
      <c r="O8" s="25">
        <f>IF(OR(H8="",I8=""),"",IFERROR(VLOOKUP(H8,'Catálogos'!$H$2:$I$5,2,FALSE)*VLOOKUP(I8,'Catálogos'!$K$2:$L$5,2,FALSE),""))</f>
        <v/>
      </c>
      <c r="P8" s="24">
        <f>IF(COUNTA(A8:M8)=0,"",IF(AND(A8&lt;&gt;"",B8&lt;&gt;"",C8&lt;&gt;"",D8&lt;&gt;"",E8&lt;&gt;"",F8&lt;&gt;"",G8&lt;&gt;"",H8&lt;&gt;"",I8&lt;&gt;"",M8&lt;&gt;"",OR(H8="Sin observación",H8="No aplica",J8&lt;&gt;""),OR(M8="No",AND(M8="Sí",ISNUMBER(L8)))),"Sí","No"))</f>
        <v/>
      </c>
    </row>
    <row r="9" ht="36" customHeight="1">
      <c r="A9" s="20" t="inlineStr">
        <is>
          <t>DEMO-008</t>
        </is>
      </c>
      <c r="B9" s="20" t="inlineStr">
        <is>
          <t>Ejemplo ficticio</t>
        </is>
      </c>
      <c r="C9" s="34" t="n">
        <v>46273</v>
      </c>
      <c r="D9" s="20" t="inlineStr">
        <is>
          <t>UNIDAD-DEMO-01</t>
        </is>
      </c>
      <c r="E9" s="20" t="inlineStr">
        <is>
          <t>Exterior</t>
        </is>
      </c>
      <c r="F9" s="22" t="inlineStr">
        <is>
          <t>Parabrisas</t>
        </is>
      </c>
      <c r="G9" s="20" t="inlineStr">
        <is>
          <t>Visual</t>
        </is>
      </c>
      <c r="H9" s="20" t="inlineStr">
        <is>
          <t>Atención sugerida</t>
        </is>
      </c>
      <c r="I9" s="20" t="inlineStr">
        <is>
          <t>Media</t>
        </is>
      </c>
      <c r="J9" s="22" t="inlineStr">
        <is>
          <t>Fisura visible</t>
        </is>
      </c>
      <c r="K9" s="22" t="n"/>
      <c r="L9" s="23" t="n">
        <v>4500</v>
      </c>
      <c r="M9" s="20" t="inlineStr">
        <is>
          <t>Sí</t>
        </is>
      </c>
      <c r="N9" s="26">
        <f>IF(OR(H9="",I9=""),"",IF(H9="No verificable","Revisar",IF(H9="Atención sugerida",IF(OR(I9="Alta",AND(ISNUMBER(L9),L9&gt;=Control!$B$6)),"Prioritaria","Programable"),"Sin seguimiento")))</f>
        <v/>
      </c>
      <c r="O9" s="27">
        <f>IF(OR(H9="",I9=""),"",IFERROR(VLOOKUP(H9,'Catálogos'!$H$2:$I$5,2,FALSE)*VLOOKUP(I9,'Catálogos'!$K$2:$L$5,2,FALSE),""))</f>
        <v/>
      </c>
      <c r="P9" s="26">
        <f>IF(COUNTA(A9:M9)=0,"",IF(AND(A9&lt;&gt;"",B9&lt;&gt;"",C9&lt;&gt;"",D9&lt;&gt;"",E9&lt;&gt;"",F9&lt;&gt;"",G9&lt;&gt;"",H9&lt;&gt;"",I9&lt;&gt;"",M9&lt;&gt;"",OR(H9="Sin observación",H9="No aplica",J9&lt;&gt;""),OR(M9="No",AND(M9="Sí",ISNUMBER(L9)))),"Sí","No"))</f>
        <v/>
      </c>
    </row>
    <row r="10" ht="36" customHeight="1">
      <c r="A10" s="20" t="inlineStr">
        <is>
          <t>DEMO-009</t>
        </is>
      </c>
      <c r="B10" s="20" t="inlineStr">
        <is>
          <t>Ejemplo ficticio</t>
        </is>
      </c>
      <c r="C10" s="34" t="n">
        <v>46273</v>
      </c>
      <c r="D10" s="20" t="inlineStr">
        <is>
          <t>UNIDAD-DEMO-01</t>
        </is>
      </c>
      <c r="E10" s="20" t="inlineStr">
        <is>
          <t>Interior</t>
        </is>
      </c>
      <c r="F10" s="22" t="inlineStr">
        <is>
          <t>Aire acondicionado</t>
        </is>
      </c>
      <c r="G10" s="20" t="inlineStr">
        <is>
          <t>Prueba funcional simple</t>
        </is>
      </c>
      <c r="H10" s="20" t="inlineStr">
        <is>
          <t>No aplica</t>
        </is>
      </c>
      <c r="I10" s="20" t="inlineStr">
        <is>
          <t>Informativa</t>
        </is>
      </c>
      <c r="J10" s="22" t="inlineStr">
        <is>
          <t>No equipado</t>
        </is>
      </c>
      <c r="K10" s="22" t="n"/>
      <c r="L10" s="23" t="n"/>
      <c r="M10" s="20" t="inlineStr">
        <is>
          <t>No</t>
        </is>
      </c>
      <c r="N10" s="24">
        <f>IF(OR(H10="",I10=""),"",IF(H10="No verificable","Revisar",IF(H10="Atención sugerida",IF(OR(I10="Alta",AND(ISNUMBER(L10),L10&gt;=Control!$B$6)),"Prioritaria","Programable"),"Sin seguimiento")))</f>
        <v/>
      </c>
      <c r="O10" s="25">
        <f>IF(OR(H10="",I10=""),"",IFERROR(VLOOKUP(H10,'Catálogos'!$H$2:$I$5,2,FALSE)*VLOOKUP(I10,'Catálogos'!$K$2:$L$5,2,FALSE),""))</f>
        <v/>
      </c>
      <c r="P10" s="24">
        <f>IF(COUNTA(A10:M10)=0,"",IF(AND(A10&lt;&gt;"",B10&lt;&gt;"",C10&lt;&gt;"",D10&lt;&gt;"",E10&lt;&gt;"",F10&lt;&gt;"",G10&lt;&gt;"",H10&lt;&gt;"",I10&lt;&gt;"",M10&lt;&gt;"",OR(H10="Sin observación",H10="No aplica",J10&lt;&gt;""),OR(M10="No",AND(M10="Sí",ISNUMBER(L10)))),"Sí","No"))</f>
        <v/>
      </c>
    </row>
    <row r="11" ht="36" customHeight="1">
      <c r="A11" s="20" t="inlineStr">
        <is>
          <t>DEMO-010</t>
        </is>
      </c>
      <c r="B11" s="20" t="inlineStr">
        <is>
          <t>Ejemplo ficticio</t>
        </is>
      </c>
      <c r="C11" s="34" t="n">
        <v>46273</v>
      </c>
      <c r="D11" s="20" t="inlineStr">
        <is>
          <t>UNIDAD-DEMO-01</t>
        </is>
      </c>
      <c r="E11" s="20" t="inlineStr">
        <is>
          <t>Iluminación</t>
        </is>
      </c>
      <c r="F11" s="22" t="inlineStr">
        <is>
          <t>Luces traseras</t>
        </is>
      </c>
      <c r="G11" s="20" t="inlineStr">
        <is>
          <t>Prueba funcional simple</t>
        </is>
      </c>
      <c r="H11" s="20" t="inlineStr">
        <is>
          <t>Sin observación</t>
        </is>
      </c>
      <c r="I11" s="20" t="inlineStr">
        <is>
          <t>Informativa</t>
        </is>
      </c>
      <c r="J11" s="22" t="n"/>
      <c r="K11" s="22" t="n"/>
      <c r="L11" s="23" t="n"/>
      <c r="M11" s="20" t="inlineStr">
        <is>
          <t>No</t>
        </is>
      </c>
      <c r="N11" s="26">
        <f>IF(OR(H11="",I11=""),"",IF(H11="No verificable","Revisar",IF(H11="Atención sugerida",IF(OR(I11="Alta",AND(ISNUMBER(L11),L11&gt;=Control!$B$6)),"Prioritaria","Programable"),"Sin seguimiento")))</f>
        <v/>
      </c>
      <c r="O11" s="27">
        <f>IF(OR(H11="",I11=""),"",IFERROR(VLOOKUP(H11,'Catálogos'!$H$2:$I$5,2,FALSE)*VLOOKUP(I11,'Catálogos'!$K$2:$L$5,2,FALSE),""))</f>
        <v/>
      </c>
      <c r="P11" s="26">
        <f>IF(COUNTA(A11:M11)=0,"",IF(AND(A11&lt;&gt;"",B11&lt;&gt;"",C11&lt;&gt;"",D11&lt;&gt;"",E11&lt;&gt;"",F11&lt;&gt;"",G11&lt;&gt;"",H11&lt;&gt;"",I11&lt;&gt;"",M11&lt;&gt;"",OR(H11="Sin observación",H11="No aplica",J11&lt;&gt;""),OR(M11="No",AND(M11="Sí",ISNUMBER(L11)))),"Sí","No"))</f>
        <v/>
      </c>
    </row>
    <row r="12" ht="24" customHeight="1">
      <c r="A12" s="20" t="n"/>
      <c r="B12" s="20" t="n"/>
      <c r="C12" s="34" t="n"/>
      <c r="D12" s="20" t="n"/>
      <c r="E12" s="20" t="n"/>
      <c r="F12" s="22" t="n"/>
      <c r="G12" s="20" t="n"/>
      <c r="H12" s="20" t="n"/>
      <c r="I12" s="20" t="n"/>
      <c r="J12" s="22" t="n"/>
      <c r="K12" s="22" t="n"/>
      <c r="L12" s="23" t="n"/>
      <c r="M12" s="20" t="n"/>
      <c r="N12" s="24">
        <f>IF(OR(H12="",I12=""),"",IF(H12="No verificable","Revisar",IF(H12="Atención sugerida",IF(OR(I12="Alta",AND(ISNUMBER(L12),L12&gt;=Control!$B$6)),"Prioritaria","Programable"),"Sin seguimiento")))</f>
        <v/>
      </c>
      <c r="O12" s="25">
        <f>IF(OR(H12="",I12=""),"",IFERROR(VLOOKUP(H12,'Catálogos'!$H$2:$I$5,2,FALSE)*VLOOKUP(I12,'Catálogos'!$K$2:$L$5,2,FALSE),""))</f>
        <v/>
      </c>
      <c r="P12" s="24">
        <f>IF(COUNTA(A12:M12)=0,"",IF(AND(A12&lt;&gt;"",B12&lt;&gt;"",C12&lt;&gt;"",D12&lt;&gt;"",E12&lt;&gt;"",F12&lt;&gt;"",G12&lt;&gt;"",H12&lt;&gt;"",I12&lt;&gt;"",M12&lt;&gt;"",OR(H12="Sin observación",H12="No aplica",J12&lt;&gt;""),OR(M12="No",AND(M12="Sí",ISNUMBER(L12)))),"Sí","No"))</f>
        <v/>
      </c>
    </row>
    <row r="13" ht="24" customHeight="1">
      <c r="A13" s="20" t="n"/>
      <c r="B13" s="20" t="n"/>
      <c r="C13" s="34" t="n"/>
      <c r="D13" s="20" t="n"/>
      <c r="E13" s="20" t="n"/>
      <c r="F13" s="22" t="n"/>
      <c r="G13" s="20" t="n"/>
      <c r="H13" s="20" t="n"/>
      <c r="I13" s="20" t="n"/>
      <c r="J13" s="22" t="n"/>
      <c r="K13" s="22" t="n"/>
      <c r="L13" s="23" t="n"/>
      <c r="M13" s="20" t="n"/>
      <c r="N13" s="26">
        <f>IF(OR(H13="",I13=""),"",IF(H13="No verificable","Revisar",IF(H13="Atención sugerida",IF(OR(I13="Alta",AND(ISNUMBER(L13),L13&gt;=Control!$B$6)),"Prioritaria","Programable"),"Sin seguimiento")))</f>
        <v/>
      </c>
      <c r="O13" s="27">
        <f>IF(OR(H13="",I13=""),"",IFERROR(VLOOKUP(H13,'Catálogos'!$H$2:$I$5,2,FALSE)*VLOOKUP(I13,'Catálogos'!$K$2:$L$5,2,FALSE),""))</f>
        <v/>
      </c>
      <c r="P13" s="26">
        <f>IF(COUNTA(A13:M13)=0,"",IF(AND(A13&lt;&gt;"",B13&lt;&gt;"",C13&lt;&gt;"",D13&lt;&gt;"",E13&lt;&gt;"",F13&lt;&gt;"",G13&lt;&gt;"",H13&lt;&gt;"",I13&lt;&gt;"",M13&lt;&gt;"",OR(H13="Sin observación",H13="No aplica",J13&lt;&gt;""),OR(M13="No",AND(M13="Sí",ISNUMBER(L13)))),"Sí","No"))</f>
        <v/>
      </c>
    </row>
    <row r="14" ht="24" customHeight="1">
      <c r="A14" s="20" t="n"/>
      <c r="B14" s="20" t="n"/>
      <c r="C14" s="34" t="n"/>
      <c r="D14" s="20" t="n"/>
      <c r="E14" s="20" t="n"/>
      <c r="F14" s="22" t="n"/>
      <c r="G14" s="20" t="n"/>
      <c r="H14" s="20" t="n"/>
      <c r="I14" s="20" t="n"/>
      <c r="J14" s="22" t="n"/>
      <c r="K14" s="22" t="n"/>
      <c r="L14" s="23" t="n"/>
      <c r="M14" s="20" t="n"/>
      <c r="N14" s="24">
        <f>IF(OR(H14="",I14=""),"",IF(H14="No verificable","Revisar",IF(H14="Atención sugerida",IF(OR(I14="Alta",AND(ISNUMBER(L14),L14&gt;=Control!$B$6)),"Prioritaria","Programable"),"Sin seguimiento")))</f>
        <v/>
      </c>
      <c r="O14" s="25">
        <f>IF(OR(H14="",I14=""),"",IFERROR(VLOOKUP(H14,'Catálogos'!$H$2:$I$5,2,FALSE)*VLOOKUP(I14,'Catálogos'!$K$2:$L$5,2,FALSE),""))</f>
        <v/>
      </c>
      <c r="P14" s="24">
        <f>IF(COUNTA(A14:M14)=0,"",IF(AND(A14&lt;&gt;"",B14&lt;&gt;"",C14&lt;&gt;"",D14&lt;&gt;"",E14&lt;&gt;"",F14&lt;&gt;"",G14&lt;&gt;"",H14&lt;&gt;"",I14&lt;&gt;"",M14&lt;&gt;"",OR(H14="Sin observación",H14="No aplica",J14&lt;&gt;""),OR(M14="No",AND(M14="Sí",ISNUMBER(L14)))),"Sí","No"))</f>
        <v/>
      </c>
    </row>
    <row r="15" ht="24" customHeight="1">
      <c r="A15" s="20" t="n"/>
      <c r="B15" s="20" t="n"/>
      <c r="C15" s="34" t="n"/>
      <c r="D15" s="20" t="n"/>
      <c r="E15" s="20" t="n"/>
      <c r="F15" s="22" t="n"/>
      <c r="G15" s="20" t="n"/>
      <c r="H15" s="20" t="n"/>
      <c r="I15" s="20" t="n"/>
      <c r="J15" s="22" t="n"/>
      <c r="K15" s="22" t="n"/>
      <c r="L15" s="23" t="n"/>
      <c r="M15" s="20" t="n"/>
      <c r="N15" s="26">
        <f>IF(OR(H15="",I15=""),"",IF(H15="No verificable","Revisar",IF(H15="Atención sugerida",IF(OR(I15="Alta",AND(ISNUMBER(L15),L15&gt;=Control!$B$6)),"Prioritaria","Programable"),"Sin seguimiento")))</f>
        <v/>
      </c>
      <c r="O15" s="27">
        <f>IF(OR(H15="",I15=""),"",IFERROR(VLOOKUP(H15,'Catálogos'!$H$2:$I$5,2,FALSE)*VLOOKUP(I15,'Catálogos'!$K$2:$L$5,2,FALSE),""))</f>
        <v/>
      </c>
      <c r="P15" s="26">
        <f>IF(COUNTA(A15:M15)=0,"",IF(AND(A15&lt;&gt;"",B15&lt;&gt;"",C15&lt;&gt;"",D15&lt;&gt;"",E15&lt;&gt;"",F15&lt;&gt;"",G15&lt;&gt;"",H15&lt;&gt;"",I15&lt;&gt;"",M15&lt;&gt;"",OR(H15="Sin observación",H15="No aplica",J15&lt;&gt;""),OR(M15="No",AND(M15="Sí",ISNUMBER(L15)))),"Sí","No"))</f>
        <v/>
      </c>
    </row>
    <row r="16" ht="24" customHeight="1">
      <c r="A16" s="20" t="n"/>
      <c r="B16" s="20" t="n"/>
      <c r="C16" s="34" t="n"/>
      <c r="D16" s="20" t="n"/>
      <c r="E16" s="20" t="n"/>
      <c r="F16" s="22" t="n"/>
      <c r="G16" s="20" t="n"/>
      <c r="H16" s="20" t="n"/>
      <c r="I16" s="20" t="n"/>
      <c r="J16" s="22" t="n"/>
      <c r="K16" s="22" t="n"/>
      <c r="L16" s="23" t="n"/>
      <c r="M16" s="20" t="n"/>
      <c r="N16" s="24">
        <f>IF(OR(H16="",I16=""),"",IF(H16="No verificable","Revisar",IF(H16="Atención sugerida",IF(OR(I16="Alta",AND(ISNUMBER(L16),L16&gt;=Control!$B$6)),"Prioritaria","Programable"),"Sin seguimiento")))</f>
        <v/>
      </c>
      <c r="O16" s="25">
        <f>IF(OR(H16="",I16=""),"",IFERROR(VLOOKUP(H16,'Catálogos'!$H$2:$I$5,2,FALSE)*VLOOKUP(I16,'Catálogos'!$K$2:$L$5,2,FALSE),""))</f>
        <v/>
      </c>
      <c r="P16" s="24">
        <f>IF(COUNTA(A16:M16)=0,"",IF(AND(A16&lt;&gt;"",B16&lt;&gt;"",C16&lt;&gt;"",D16&lt;&gt;"",E16&lt;&gt;"",F16&lt;&gt;"",G16&lt;&gt;"",H16&lt;&gt;"",I16&lt;&gt;"",M16&lt;&gt;"",OR(H16="Sin observación",H16="No aplica",J16&lt;&gt;""),OR(M16="No",AND(M16="Sí",ISNUMBER(L16)))),"Sí","No"))</f>
        <v/>
      </c>
    </row>
    <row r="17" ht="24" customHeight="1">
      <c r="A17" s="20" t="n"/>
      <c r="B17" s="20" t="n"/>
      <c r="C17" s="34" t="n"/>
      <c r="D17" s="20" t="n"/>
      <c r="E17" s="20" t="n"/>
      <c r="F17" s="22" t="n"/>
      <c r="G17" s="20" t="n"/>
      <c r="H17" s="20" t="n"/>
      <c r="I17" s="20" t="n"/>
      <c r="J17" s="22" t="n"/>
      <c r="K17" s="22" t="n"/>
      <c r="L17" s="23" t="n"/>
      <c r="M17" s="20" t="n"/>
      <c r="N17" s="26">
        <f>IF(OR(H17="",I17=""),"",IF(H17="No verificable","Revisar",IF(H17="Atención sugerida",IF(OR(I17="Alta",AND(ISNUMBER(L17),L17&gt;=Control!$B$6)),"Prioritaria","Programable"),"Sin seguimiento")))</f>
        <v/>
      </c>
      <c r="O17" s="27">
        <f>IF(OR(H17="",I17=""),"",IFERROR(VLOOKUP(H17,'Catálogos'!$H$2:$I$5,2,FALSE)*VLOOKUP(I17,'Catálogos'!$K$2:$L$5,2,FALSE),""))</f>
        <v/>
      </c>
      <c r="P17" s="26">
        <f>IF(COUNTA(A17:M17)=0,"",IF(AND(A17&lt;&gt;"",B17&lt;&gt;"",C17&lt;&gt;"",D17&lt;&gt;"",E17&lt;&gt;"",F17&lt;&gt;"",G17&lt;&gt;"",H17&lt;&gt;"",I17&lt;&gt;"",M17&lt;&gt;"",OR(H17="Sin observación",H17="No aplica",J17&lt;&gt;""),OR(M17="No",AND(M17="Sí",ISNUMBER(L17)))),"Sí","No"))</f>
        <v/>
      </c>
    </row>
    <row r="18" ht="24" customHeight="1">
      <c r="A18" s="20" t="n"/>
      <c r="B18" s="20" t="n"/>
      <c r="C18" s="34" t="n"/>
      <c r="D18" s="20" t="n"/>
      <c r="E18" s="20" t="n"/>
      <c r="F18" s="22" t="n"/>
      <c r="G18" s="20" t="n"/>
      <c r="H18" s="20" t="n"/>
      <c r="I18" s="20" t="n"/>
      <c r="J18" s="22" t="n"/>
      <c r="K18" s="22" t="n"/>
      <c r="L18" s="23" t="n"/>
      <c r="M18" s="20" t="n"/>
      <c r="N18" s="24">
        <f>IF(OR(H18="",I18=""),"",IF(H18="No verificable","Revisar",IF(H18="Atención sugerida",IF(OR(I18="Alta",AND(ISNUMBER(L18),L18&gt;=Control!$B$6)),"Prioritaria","Programable"),"Sin seguimiento")))</f>
        <v/>
      </c>
      <c r="O18" s="25">
        <f>IF(OR(H18="",I18=""),"",IFERROR(VLOOKUP(H18,'Catálogos'!$H$2:$I$5,2,FALSE)*VLOOKUP(I18,'Catálogos'!$K$2:$L$5,2,FALSE),""))</f>
        <v/>
      </c>
      <c r="P18" s="24">
        <f>IF(COUNTA(A18:M18)=0,"",IF(AND(A18&lt;&gt;"",B18&lt;&gt;"",C18&lt;&gt;"",D18&lt;&gt;"",E18&lt;&gt;"",F18&lt;&gt;"",G18&lt;&gt;"",H18&lt;&gt;"",I18&lt;&gt;"",M18&lt;&gt;"",OR(H18="Sin observación",H18="No aplica",J18&lt;&gt;""),OR(M18="No",AND(M18="Sí",ISNUMBER(L18)))),"Sí","No"))</f>
        <v/>
      </c>
    </row>
    <row r="19" ht="24" customHeight="1">
      <c r="A19" s="20" t="n"/>
      <c r="B19" s="20" t="n"/>
      <c r="C19" s="34" t="n"/>
      <c r="D19" s="20" t="n"/>
      <c r="E19" s="20" t="n"/>
      <c r="F19" s="22" t="n"/>
      <c r="G19" s="20" t="n"/>
      <c r="H19" s="20" t="n"/>
      <c r="I19" s="20" t="n"/>
      <c r="J19" s="22" t="n"/>
      <c r="K19" s="22" t="n"/>
      <c r="L19" s="23" t="n"/>
      <c r="M19" s="20" t="n"/>
      <c r="N19" s="26">
        <f>IF(OR(H19="",I19=""),"",IF(H19="No verificable","Revisar",IF(H19="Atención sugerida",IF(OR(I19="Alta",AND(ISNUMBER(L19),L19&gt;=Control!$B$6)),"Prioritaria","Programable"),"Sin seguimiento")))</f>
        <v/>
      </c>
      <c r="O19" s="27">
        <f>IF(OR(H19="",I19=""),"",IFERROR(VLOOKUP(H19,'Catálogos'!$H$2:$I$5,2,FALSE)*VLOOKUP(I19,'Catálogos'!$K$2:$L$5,2,FALSE),""))</f>
        <v/>
      </c>
      <c r="P19" s="26">
        <f>IF(COUNTA(A19:M19)=0,"",IF(AND(A19&lt;&gt;"",B19&lt;&gt;"",C19&lt;&gt;"",D19&lt;&gt;"",E19&lt;&gt;"",F19&lt;&gt;"",G19&lt;&gt;"",H19&lt;&gt;"",I19&lt;&gt;"",M19&lt;&gt;"",OR(H19="Sin observación",H19="No aplica",J19&lt;&gt;""),OR(M19="No",AND(M19="Sí",ISNUMBER(L19)))),"Sí","No"))</f>
        <v/>
      </c>
    </row>
    <row r="20" ht="24" customHeight="1">
      <c r="A20" s="20" t="n"/>
      <c r="B20" s="20" t="n"/>
      <c r="C20" s="34" t="n"/>
      <c r="D20" s="20" t="n"/>
      <c r="E20" s="20" t="n"/>
      <c r="F20" s="22" t="n"/>
      <c r="G20" s="20" t="n"/>
      <c r="H20" s="20" t="n"/>
      <c r="I20" s="20" t="n"/>
      <c r="J20" s="22" t="n"/>
      <c r="K20" s="22" t="n"/>
      <c r="L20" s="23" t="n"/>
      <c r="M20" s="20" t="n"/>
      <c r="N20" s="24">
        <f>IF(OR(H20="",I20=""),"",IF(H20="No verificable","Revisar",IF(H20="Atención sugerida",IF(OR(I20="Alta",AND(ISNUMBER(L20),L20&gt;=Control!$B$6)),"Prioritaria","Programable"),"Sin seguimiento")))</f>
        <v/>
      </c>
      <c r="O20" s="25">
        <f>IF(OR(H20="",I20=""),"",IFERROR(VLOOKUP(H20,'Catálogos'!$H$2:$I$5,2,FALSE)*VLOOKUP(I20,'Catálogos'!$K$2:$L$5,2,FALSE),""))</f>
        <v/>
      </c>
      <c r="P20" s="24">
        <f>IF(COUNTA(A20:M20)=0,"",IF(AND(A20&lt;&gt;"",B20&lt;&gt;"",C20&lt;&gt;"",D20&lt;&gt;"",E20&lt;&gt;"",F20&lt;&gt;"",G20&lt;&gt;"",H20&lt;&gt;"",I20&lt;&gt;"",M20&lt;&gt;"",OR(H20="Sin observación",H20="No aplica",J20&lt;&gt;""),OR(M20="No",AND(M20="Sí",ISNUMBER(L20)))),"Sí","No"))</f>
        <v/>
      </c>
    </row>
    <row r="21" ht="24" customHeight="1">
      <c r="A21" s="20" t="n"/>
      <c r="B21" s="20" t="n"/>
      <c r="C21" s="34" t="n"/>
      <c r="D21" s="20" t="n"/>
      <c r="E21" s="20" t="n"/>
      <c r="F21" s="22" t="n"/>
      <c r="G21" s="20" t="n"/>
      <c r="H21" s="20" t="n"/>
      <c r="I21" s="20" t="n"/>
      <c r="J21" s="22" t="n"/>
      <c r="K21" s="22" t="n"/>
      <c r="L21" s="23" t="n"/>
      <c r="M21" s="20" t="n"/>
      <c r="N21" s="26">
        <f>IF(OR(H21="",I21=""),"",IF(H21="No verificable","Revisar",IF(H21="Atención sugerida",IF(OR(I21="Alta",AND(ISNUMBER(L21),L21&gt;=Control!$B$6)),"Prioritaria","Programable"),"Sin seguimiento")))</f>
        <v/>
      </c>
      <c r="O21" s="27">
        <f>IF(OR(H21="",I21=""),"",IFERROR(VLOOKUP(H21,'Catálogos'!$H$2:$I$5,2,FALSE)*VLOOKUP(I21,'Catálogos'!$K$2:$L$5,2,FALSE),""))</f>
        <v/>
      </c>
      <c r="P21" s="26">
        <f>IF(COUNTA(A21:M21)=0,"",IF(AND(A21&lt;&gt;"",B21&lt;&gt;"",C21&lt;&gt;"",D21&lt;&gt;"",E21&lt;&gt;"",F21&lt;&gt;"",G21&lt;&gt;"",H21&lt;&gt;"",I21&lt;&gt;"",M21&lt;&gt;"",OR(H21="Sin observación",H21="No aplica",J21&lt;&gt;""),OR(M21="No",AND(M21="Sí",ISNUMBER(L21)))),"Sí","No"))</f>
        <v/>
      </c>
    </row>
    <row r="22" ht="24" customHeight="1">
      <c r="A22" s="20" t="n"/>
      <c r="B22" s="20" t="n"/>
      <c r="C22" s="34" t="n"/>
      <c r="D22" s="20" t="n"/>
      <c r="E22" s="20" t="n"/>
      <c r="F22" s="22" t="n"/>
      <c r="G22" s="20" t="n"/>
      <c r="H22" s="20" t="n"/>
      <c r="I22" s="20" t="n"/>
      <c r="J22" s="22" t="n"/>
      <c r="K22" s="22" t="n"/>
      <c r="L22" s="23" t="n"/>
      <c r="M22" s="20" t="n"/>
      <c r="N22" s="24">
        <f>IF(OR(H22="",I22=""),"",IF(H22="No verificable","Revisar",IF(H22="Atención sugerida",IF(OR(I22="Alta",AND(ISNUMBER(L22),L22&gt;=Control!$B$6)),"Prioritaria","Programable"),"Sin seguimiento")))</f>
        <v/>
      </c>
      <c r="O22" s="25">
        <f>IF(OR(H22="",I22=""),"",IFERROR(VLOOKUP(H22,'Catálogos'!$H$2:$I$5,2,FALSE)*VLOOKUP(I22,'Catálogos'!$K$2:$L$5,2,FALSE),""))</f>
        <v/>
      </c>
      <c r="P22" s="24">
        <f>IF(COUNTA(A22:M22)=0,"",IF(AND(A22&lt;&gt;"",B22&lt;&gt;"",C22&lt;&gt;"",D22&lt;&gt;"",E22&lt;&gt;"",F22&lt;&gt;"",G22&lt;&gt;"",H22&lt;&gt;"",I22&lt;&gt;"",M22&lt;&gt;"",OR(H22="Sin observación",H22="No aplica",J22&lt;&gt;""),OR(M22="No",AND(M22="Sí",ISNUMBER(L22)))),"Sí","No"))</f>
        <v/>
      </c>
    </row>
    <row r="23" ht="24" customHeight="1">
      <c r="A23" s="20" t="n"/>
      <c r="B23" s="20" t="n"/>
      <c r="C23" s="34" t="n"/>
      <c r="D23" s="20" t="n"/>
      <c r="E23" s="20" t="n"/>
      <c r="F23" s="22" t="n"/>
      <c r="G23" s="20" t="n"/>
      <c r="H23" s="20" t="n"/>
      <c r="I23" s="20" t="n"/>
      <c r="J23" s="22" t="n"/>
      <c r="K23" s="22" t="n"/>
      <c r="L23" s="23" t="n"/>
      <c r="M23" s="20" t="n"/>
      <c r="N23" s="26">
        <f>IF(OR(H23="",I23=""),"",IF(H23="No verificable","Revisar",IF(H23="Atención sugerida",IF(OR(I23="Alta",AND(ISNUMBER(L23),L23&gt;=Control!$B$6)),"Prioritaria","Programable"),"Sin seguimiento")))</f>
        <v/>
      </c>
      <c r="O23" s="27">
        <f>IF(OR(H23="",I23=""),"",IFERROR(VLOOKUP(H23,'Catálogos'!$H$2:$I$5,2,FALSE)*VLOOKUP(I23,'Catálogos'!$K$2:$L$5,2,FALSE),""))</f>
        <v/>
      </c>
      <c r="P23" s="26">
        <f>IF(COUNTA(A23:M23)=0,"",IF(AND(A23&lt;&gt;"",B23&lt;&gt;"",C23&lt;&gt;"",D23&lt;&gt;"",E23&lt;&gt;"",F23&lt;&gt;"",G23&lt;&gt;"",H23&lt;&gt;"",I23&lt;&gt;"",M23&lt;&gt;"",OR(H23="Sin observación",H23="No aplica",J23&lt;&gt;""),OR(M23="No",AND(M23="Sí",ISNUMBER(L23)))),"Sí","No"))</f>
        <v/>
      </c>
    </row>
    <row r="24" ht="24" customHeight="1">
      <c r="A24" s="20" t="n"/>
      <c r="B24" s="20" t="n"/>
      <c r="C24" s="34" t="n"/>
      <c r="D24" s="20" t="n"/>
      <c r="E24" s="20" t="n"/>
      <c r="F24" s="22" t="n"/>
      <c r="G24" s="20" t="n"/>
      <c r="H24" s="20" t="n"/>
      <c r="I24" s="20" t="n"/>
      <c r="J24" s="22" t="n"/>
      <c r="K24" s="22" t="n"/>
      <c r="L24" s="23" t="n"/>
      <c r="M24" s="20" t="n"/>
      <c r="N24" s="24">
        <f>IF(OR(H24="",I24=""),"",IF(H24="No verificable","Revisar",IF(H24="Atención sugerida",IF(OR(I24="Alta",AND(ISNUMBER(L24),L24&gt;=Control!$B$6)),"Prioritaria","Programable"),"Sin seguimiento")))</f>
        <v/>
      </c>
      <c r="O24" s="25">
        <f>IF(OR(H24="",I24=""),"",IFERROR(VLOOKUP(H24,'Catálogos'!$H$2:$I$5,2,FALSE)*VLOOKUP(I24,'Catálogos'!$K$2:$L$5,2,FALSE),""))</f>
        <v/>
      </c>
      <c r="P24" s="24">
        <f>IF(COUNTA(A24:M24)=0,"",IF(AND(A24&lt;&gt;"",B24&lt;&gt;"",C24&lt;&gt;"",D24&lt;&gt;"",E24&lt;&gt;"",F24&lt;&gt;"",G24&lt;&gt;"",H24&lt;&gt;"",I24&lt;&gt;"",M24&lt;&gt;"",OR(H24="Sin observación",H24="No aplica",J24&lt;&gt;""),OR(M24="No",AND(M24="Sí",ISNUMBER(L24)))),"Sí","No"))</f>
        <v/>
      </c>
    </row>
    <row r="25" ht="24" customHeight="1">
      <c r="A25" s="20" t="n"/>
      <c r="B25" s="20" t="n"/>
      <c r="C25" s="34" t="n"/>
      <c r="D25" s="20" t="n"/>
      <c r="E25" s="20" t="n"/>
      <c r="F25" s="22" t="n"/>
      <c r="G25" s="20" t="n"/>
      <c r="H25" s="20" t="n"/>
      <c r="I25" s="20" t="n"/>
      <c r="J25" s="22" t="n"/>
      <c r="K25" s="22" t="n"/>
      <c r="L25" s="23" t="n"/>
      <c r="M25" s="20" t="n"/>
      <c r="N25" s="26">
        <f>IF(OR(H25="",I25=""),"",IF(H25="No verificable","Revisar",IF(H25="Atención sugerida",IF(OR(I25="Alta",AND(ISNUMBER(L25),L25&gt;=Control!$B$6)),"Prioritaria","Programable"),"Sin seguimiento")))</f>
        <v/>
      </c>
      <c r="O25" s="27">
        <f>IF(OR(H25="",I25=""),"",IFERROR(VLOOKUP(H25,'Catálogos'!$H$2:$I$5,2,FALSE)*VLOOKUP(I25,'Catálogos'!$K$2:$L$5,2,FALSE),""))</f>
        <v/>
      </c>
      <c r="P25" s="26">
        <f>IF(COUNTA(A25:M25)=0,"",IF(AND(A25&lt;&gt;"",B25&lt;&gt;"",C25&lt;&gt;"",D25&lt;&gt;"",E25&lt;&gt;"",F25&lt;&gt;"",G25&lt;&gt;"",H25&lt;&gt;"",I25&lt;&gt;"",M25&lt;&gt;"",OR(H25="Sin observación",H25="No aplica",J25&lt;&gt;""),OR(M25="No",AND(M25="Sí",ISNUMBER(L25)))),"Sí","No"))</f>
        <v/>
      </c>
    </row>
    <row r="26" ht="24" customHeight="1">
      <c r="A26" s="20" t="n"/>
      <c r="B26" s="20" t="n"/>
      <c r="C26" s="34" t="n"/>
      <c r="D26" s="20" t="n"/>
      <c r="E26" s="20" t="n"/>
      <c r="F26" s="22" t="n"/>
      <c r="G26" s="20" t="n"/>
      <c r="H26" s="20" t="n"/>
      <c r="I26" s="20" t="n"/>
      <c r="J26" s="22" t="n"/>
      <c r="K26" s="22" t="n"/>
      <c r="L26" s="23" t="n"/>
      <c r="M26" s="20" t="n"/>
      <c r="N26" s="24">
        <f>IF(OR(H26="",I26=""),"",IF(H26="No verificable","Revisar",IF(H26="Atención sugerida",IF(OR(I26="Alta",AND(ISNUMBER(L26),L26&gt;=Control!$B$6)),"Prioritaria","Programable"),"Sin seguimiento")))</f>
        <v/>
      </c>
      <c r="O26" s="25">
        <f>IF(OR(H26="",I26=""),"",IFERROR(VLOOKUP(H26,'Catálogos'!$H$2:$I$5,2,FALSE)*VLOOKUP(I26,'Catálogos'!$K$2:$L$5,2,FALSE),""))</f>
        <v/>
      </c>
      <c r="P26" s="24">
        <f>IF(COUNTA(A26:M26)=0,"",IF(AND(A26&lt;&gt;"",B26&lt;&gt;"",C26&lt;&gt;"",D26&lt;&gt;"",E26&lt;&gt;"",F26&lt;&gt;"",G26&lt;&gt;"",H26&lt;&gt;"",I26&lt;&gt;"",M26&lt;&gt;"",OR(H26="Sin observación",H26="No aplica",J26&lt;&gt;""),OR(M26="No",AND(M26="Sí",ISNUMBER(L26)))),"Sí","No"))</f>
        <v/>
      </c>
    </row>
    <row r="27" ht="24" customHeight="1">
      <c r="A27" s="20" t="n"/>
      <c r="B27" s="20" t="n"/>
      <c r="C27" s="34" t="n"/>
      <c r="D27" s="20" t="n"/>
      <c r="E27" s="20" t="n"/>
      <c r="F27" s="22" t="n"/>
      <c r="G27" s="20" t="n"/>
      <c r="H27" s="20" t="n"/>
      <c r="I27" s="20" t="n"/>
      <c r="J27" s="22" t="n"/>
      <c r="K27" s="22" t="n"/>
      <c r="L27" s="23" t="n"/>
      <c r="M27" s="20" t="n"/>
      <c r="N27" s="26">
        <f>IF(OR(H27="",I27=""),"",IF(H27="No verificable","Revisar",IF(H27="Atención sugerida",IF(OR(I27="Alta",AND(ISNUMBER(L27),L27&gt;=Control!$B$6)),"Prioritaria","Programable"),"Sin seguimiento")))</f>
        <v/>
      </c>
      <c r="O27" s="27">
        <f>IF(OR(H27="",I27=""),"",IFERROR(VLOOKUP(H27,'Catálogos'!$H$2:$I$5,2,FALSE)*VLOOKUP(I27,'Catálogos'!$K$2:$L$5,2,FALSE),""))</f>
        <v/>
      </c>
      <c r="P27" s="26">
        <f>IF(COUNTA(A27:M27)=0,"",IF(AND(A27&lt;&gt;"",B27&lt;&gt;"",C27&lt;&gt;"",D27&lt;&gt;"",E27&lt;&gt;"",F27&lt;&gt;"",G27&lt;&gt;"",H27&lt;&gt;"",I27&lt;&gt;"",M27&lt;&gt;"",OR(H27="Sin observación",H27="No aplica",J27&lt;&gt;""),OR(M27="No",AND(M27="Sí",ISNUMBER(L27)))),"Sí","No"))</f>
        <v/>
      </c>
    </row>
    <row r="28" ht="24" customHeight="1">
      <c r="A28" s="20" t="n"/>
      <c r="B28" s="20" t="n"/>
      <c r="C28" s="34" t="n"/>
      <c r="D28" s="20" t="n"/>
      <c r="E28" s="20" t="n"/>
      <c r="F28" s="22" t="n"/>
      <c r="G28" s="20" t="n"/>
      <c r="H28" s="20" t="n"/>
      <c r="I28" s="20" t="n"/>
      <c r="J28" s="22" t="n"/>
      <c r="K28" s="22" t="n"/>
      <c r="L28" s="23" t="n"/>
      <c r="M28" s="20" t="n"/>
      <c r="N28" s="24">
        <f>IF(OR(H28="",I28=""),"",IF(H28="No verificable","Revisar",IF(H28="Atención sugerida",IF(OR(I28="Alta",AND(ISNUMBER(L28),L28&gt;=Control!$B$6)),"Prioritaria","Programable"),"Sin seguimiento")))</f>
        <v/>
      </c>
      <c r="O28" s="25">
        <f>IF(OR(H28="",I28=""),"",IFERROR(VLOOKUP(H28,'Catálogos'!$H$2:$I$5,2,FALSE)*VLOOKUP(I28,'Catálogos'!$K$2:$L$5,2,FALSE),""))</f>
        <v/>
      </c>
      <c r="P28" s="24">
        <f>IF(COUNTA(A28:M28)=0,"",IF(AND(A28&lt;&gt;"",B28&lt;&gt;"",C28&lt;&gt;"",D28&lt;&gt;"",E28&lt;&gt;"",F28&lt;&gt;"",G28&lt;&gt;"",H28&lt;&gt;"",I28&lt;&gt;"",M28&lt;&gt;"",OR(H28="Sin observación",H28="No aplica",J28&lt;&gt;""),OR(M28="No",AND(M28="Sí",ISNUMBER(L28)))),"Sí","No"))</f>
        <v/>
      </c>
    </row>
    <row r="29" ht="24" customHeight="1">
      <c r="A29" s="20" t="n"/>
      <c r="B29" s="20" t="n"/>
      <c r="C29" s="34" t="n"/>
      <c r="D29" s="20" t="n"/>
      <c r="E29" s="20" t="n"/>
      <c r="F29" s="22" t="n"/>
      <c r="G29" s="20" t="n"/>
      <c r="H29" s="20" t="n"/>
      <c r="I29" s="20" t="n"/>
      <c r="J29" s="22" t="n"/>
      <c r="K29" s="22" t="n"/>
      <c r="L29" s="23" t="n"/>
      <c r="M29" s="20" t="n"/>
      <c r="N29" s="26">
        <f>IF(OR(H29="",I29=""),"",IF(H29="No verificable","Revisar",IF(H29="Atención sugerida",IF(OR(I29="Alta",AND(ISNUMBER(L29),L29&gt;=Control!$B$6)),"Prioritaria","Programable"),"Sin seguimiento")))</f>
        <v/>
      </c>
      <c r="O29" s="27">
        <f>IF(OR(H29="",I29=""),"",IFERROR(VLOOKUP(H29,'Catálogos'!$H$2:$I$5,2,FALSE)*VLOOKUP(I29,'Catálogos'!$K$2:$L$5,2,FALSE),""))</f>
        <v/>
      </c>
      <c r="P29" s="26">
        <f>IF(COUNTA(A29:M29)=0,"",IF(AND(A29&lt;&gt;"",B29&lt;&gt;"",C29&lt;&gt;"",D29&lt;&gt;"",E29&lt;&gt;"",F29&lt;&gt;"",G29&lt;&gt;"",H29&lt;&gt;"",I29&lt;&gt;"",M29&lt;&gt;"",OR(H29="Sin observación",H29="No aplica",J29&lt;&gt;""),OR(M29="No",AND(M29="Sí",ISNUMBER(L29)))),"Sí","No"))</f>
        <v/>
      </c>
    </row>
    <row r="30" ht="24" customHeight="1">
      <c r="A30" s="20" t="n"/>
      <c r="B30" s="20" t="n"/>
      <c r="C30" s="34" t="n"/>
      <c r="D30" s="20" t="n"/>
      <c r="E30" s="20" t="n"/>
      <c r="F30" s="22" t="n"/>
      <c r="G30" s="20" t="n"/>
      <c r="H30" s="20" t="n"/>
      <c r="I30" s="20" t="n"/>
      <c r="J30" s="22" t="n"/>
      <c r="K30" s="22" t="n"/>
      <c r="L30" s="23" t="n"/>
      <c r="M30" s="20" t="n"/>
      <c r="N30" s="24">
        <f>IF(OR(H30="",I30=""),"",IF(H30="No verificable","Revisar",IF(H30="Atención sugerida",IF(OR(I30="Alta",AND(ISNUMBER(L30),L30&gt;=Control!$B$6)),"Prioritaria","Programable"),"Sin seguimiento")))</f>
        <v/>
      </c>
      <c r="O30" s="25">
        <f>IF(OR(H30="",I30=""),"",IFERROR(VLOOKUP(H30,'Catálogos'!$H$2:$I$5,2,FALSE)*VLOOKUP(I30,'Catálogos'!$K$2:$L$5,2,FALSE),""))</f>
        <v/>
      </c>
      <c r="P30" s="24">
        <f>IF(COUNTA(A30:M30)=0,"",IF(AND(A30&lt;&gt;"",B30&lt;&gt;"",C30&lt;&gt;"",D30&lt;&gt;"",E30&lt;&gt;"",F30&lt;&gt;"",G30&lt;&gt;"",H30&lt;&gt;"",I30&lt;&gt;"",M30&lt;&gt;"",OR(H30="Sin observación",H30="No aplica",J30&lt;&gt;""),OR(M30="No",AND(M30="Sí",ISNUMBER(L30)))),"Sí","No"))</f>
        <v/>
      </c>
    </row>
    <row r="31" ht="24" customHeight="1">
      <c r="A31" s="20" t="n"/>
      <c r="B31" s="20" t="n"/>
      <c r="C31" s="34" t="n"/>
      <c r="D31" s="20" t="n"/>
      <c r="E31" s="20" t="n"/>
      <c r="F31" s="22" t="n"/>
      <c r="G31" s="20" t="n"/>
      <c r="H31" s="20" t="n"/>
      <c r="I31" s="20" t="n"/>
      <c r="J31" s="22" t="n"/>
      <c r="K31" s="22" t="n"/>
      <c r="L31" s="23" t="n"/>
      <c r="M31" s="20" t="n"/>
      <c r="N31" s="26">
        <f>IF(OR(H31="",I31=""),"",IF(H31="No verificable","Revisar",IF(H31="Atención sugerida",IF(OR(I31="Alta",AND(ISNUMBER(L31),L31&gt;=Control!$B$6)),"Prioritaria","Programable"),"Sin seguimiento")))</f>
        <v/>
      </c>
      <c r="O31" s="27">
        <f>IF(OR(H31="",I31=""),"",IFERROR(VLOOKUP(H31,'Catálogos'!$H$2:$I$5,2,FALSE)*VLOOKUP(I31,'Catálogos'!$K$2:$L$5,2,FALSE),""))</f>
        <v/>
      </c>
      <c r="P31" s="26">
        <f>IF(COUNTA(A31:M31)=0,"",IF(AND(A31&lt;&gt;"",B31&lt;&gt;"",C31&lt;&gt;"",D31&lt;&gt;"",E31&lt;&gt;"",F31&lt;&gt;"",G31&lt;&gt;"",H31&lt;&gt;"",I31&lt;&gt;"",M31&lt;&gt;"",OR(H31="Sin observación",H31="No aplica",J31&lt;&gt;""),OR(M31="No",AND(M31="Sí",ISNUMBER(L31)))),"Sí","No"))</f>
        <v/>
      </c>
    </row>
    <row r="32" ht="24" customHeight="1">
      <c r="A32" s="20" t="n"/>
      <c r="B32" s="20" t="n"/>
      <c r="C32" s="34" t="n"/>
      <c r="D32" s="20" t="n"/>
      <c r="E32" s="20" t="n"/>
      <c r="F32" s="22" t="n"/>
      <c r="G32" s="20" t="n"/>
      <c r="H32" s="20" t="n"/>
      <c r="I32" s="20" t="n"/>
      <c r="J32" s="22" t="n"/>
      <c r="K32" s="22" t="n"/>
      <c r="L32" s="23" t="n"/>
      <c r="M32" s="20" t="n"/>
      <c r="N32" s="24">
        <f>IF(OR(H32="",I32=""),"",IF(H32="No verificable","Revisar",IF(H32="Atención sugerida",IF(OR(I32="Alta",AND(ISNUMBER(L32),L32&gt;=Control!$B$6)),"Prioritaria","Programable"),"Sin seguimiento")))</f>
        <v/>
      </c>
      <c r="O32" s="25">
        <f>IF(OR(H32="",I32=""),"",IFERROR(VLOOKUP(H32,'Catálogos'!$H$2:$I$5,2,FALSE)*VLOOKUP(I32,'Catálogos'!$K$2:$L$5,2,FALSE),""))</f>
        <v/>
      </c>
      <c r="P32" s="24">
        <f>IF(COUNTA(A32:M32)=0,"",IF(AND(A32&lt;&gt;"",B32&lt;&gt;"",C32&lt;&gt;"",D32&lt;&gt;"",E32&lt;&gt;"",F32&lt;&gt;"",G32&lt;&gt;"",H32&lt;&gt;"",I32&lt;&gt;"",M32&lt;&gt;"",OR(H32="Sin observación",H32="No aplica",J32&lt;&gt;""),OR(M32="No",AND(M32="Sí",ISNUMBER(L32)))),"Sí","No"))</f>
        <v/>
      </c>
    </row>
    <row r="33" ht="24" customHeight="1">
      <c r="A33" s="20" t="n"/>
      <c r="B33" s="20" t="n"/>
      <c r="C33" s="34" t="n"/>
      <c r="D33" s="20" t="n"/>
      <c r="E33" s="20" t="n"/>
      <c r="F33" s="22" t="n"/>
      <c r="G33" s="20" t="n"/>
      <c r="H33" s="20" t="n"/>
      <c r="I33" s="20" t="n"/>
      <c r="J33" s="22" t="n"/>
      <c r="K33" s="22" t="n"/>
      <c r="L33" s="23" t="n"/>
      <c r="M33" s="20" t="n"/>
      <c r="N33" s="26">
        <f>IF(OR(H33="",I33=""),"",IF(H33="No verificable","Revisar",IF(H33="Atención sugerida",IF(OR(I33="Alta",AND(ISNUMBER(L33),L33&gt;=Control!$B$6)),"Prioritaria","Programable"),"Sin seguimiento")))</f>
        <v/>
      </c>
      <c r="O33" s="27">
        <f>IF(OR(H33="",I33=""),"",IFERROR(VLOOKUP(H33,'Catálogos'!$H$2:$I$5,2,FALSE)*VLOOKUP(I33,'Catálogos'!$K$2:$L$5,2,FALSE),""))</f>
        <v/>
      </c>
      <c r="P33" s="26">
        <f>IF(COUNTA(A33:M33)=0,"",IF(AND(A33&lt;&gt;"",B33&lt;&gt;"",C33&lt;&gt;"",D33&lt;&gt;"",E33&lt;&gt;"",F33&lt;&gt;"",G33&lt;&gt;"",H33&lt;&gt;"",I33&lt;&gt;"",M33&lt;&gt;"",OR(H33="Sin observación",H33="No aplica",J33&lt;&gt;""),OR(M33="No",AND(M33="Sí",ISNUMBER(L33)))),"Sí","No"))</f>
        <v/>
      </c>
    </row>
    <row r="34" ht="24" customHeight="1">
      <c r="A34" s="20" t="n"/>
      <c r="B34" s="20" t="n"/>
      <c r="C34" s="34" t="n"/>
      <c r="D34" s="20" t="n"/>
      <c r="E34" s="20" t="n"/>
      <c r="F34" s="22" t="n"/>
      <c r="G34" s="20" t="n"/>
      <c r="H34" s="20" t="n"/>
      <c r="I34" s="20" t="n"/>
      <c r="J34" s="22" t="n"/>
      <c r="K34" s="22" t="n"/>
      <c r="L34" s="23" t="n"/>
      <c r="M34" s="20" t="n"/>
      <c r="N34" s="24">
        <f>IF(OR(H34="",I34=""),"",IF(H34="No verificable","Revisar",IF(H34="Atención sugerida",IF(OR(I34="Alta",AND(ISNUMBER(L34),L34&gt;=Control!$B$6)),"Prioritaria","Programable"),"Sin seguimiento")))</f>
        <v/>
      </c>
      <c r="O34" s="25">
        <f>IF(OR(H34="",I34=""),"",IFERROR(VLOOKUP(H34,'Catálogos'!$H$2:$I$5,2,FALSE)*VLOOKUP(I34,'Catálogos'!$K$2:$L$5,2,FALSE),""))</f>
        <v/>
      </c>
      <c r="P34" s="24">
        <f>IF(COUNTA(A34:M34)=0,"",IF(AND(A34&lt;&gt;"",B34&lt;&gt;"",C34&lt;&gt;"",D34&lt;&gt;"",E34&lt;&gt;"",F34&lt;&gt;"",G34&lt;&gt;"",H34&lt;&gt;"",I34&lt;&gt;"",M34&lt;&gt;"",OR(H34="Sin observación",H34="No aplica",J34&lt;&gt;""),OR(M34="No",AND(M34="Sí",ISNUMBER(L34)))),"Sí","No"))</f>
        <v/>
      </c>
    </row>
    <row r="35" ht="24" customHeight="1">
      <c r="A35" s="20" t="n"/>
      <c r="B35" s="20" t="n"/>
      <c r="C35" s="34" t="n"/>
      <c r="D35" s="20" t="n"/>
      <c r="E35" s="20" t="n"/>
      <c r="F35" s="22" t="n"/>
      <c r="G35" s="20" t="n"/>
      <c r="H35" s="20" t="n"/>
      <c r="I35" s="20" t="n"/>
      <c r="J35" s="22" t="n"/>
      <c r="K35" s="22" t="n"/>
      <c r="L35" s="23" t="n"/>
      <c r="M35" s="20" t="n"/>
      <c r="N35" s="26">
        <f>IF(OR(H35="",I35=""),"",IF(H35="No verificable","Revisar",IF(H35="Atención sugerida",IF(OR(I35="Alta",AND(ISNUMBER(L35),L35&gt;=Control!$B$6)),"Prioritaria","Programable"),"Sin seguimiento")))</f>
        <v/>
      </c>
      <c r="O35" s="27">
        <f>IF(OR(H35="",I35=""),"",IFERROR(VLOOKUP(H35,'Catálogos'!$H$2:$I$5,2,FALSE)*VLOOKUP(I35,'Catálogos'!$K$2:$L$5,2,FALSE),""))</f>
        <v/>
      </c>
      <c r="P35" s="26">
        <f>IF(COUNTA(A35:M35)=0,"",IF(AND(A35&lt;&gt;"",B35&lt;&gt;"",C35&lt;&gt;"",D35&lt;&gt;"",E35&lt;&gt;"",F35&lt;&gt;"",G35&lt;&gt;"",H35&lt;&gt;"",I35&lt;&gt;"",M35&lt;&gt;"",OR(H35="Sin observación",H35="No aplica",J35&lt;&gt;""),OR(M35="No",AND(M35="Sí",ISNUMBER(L35)))),"Sí","No"))</f>
        <v/>
      </c>
    </row>
    <row r="36" ht="24" customHeight="1">
      <c r="A36" s="20" t="n"/>
      <c r="B36" s="20" t="n"/>
      <c r="C36" s="34" t="n"/>
      <c r="D36" s="20" t="n"/>
      <c r="E36" s="20" t="n"/>
      <c r="F36" s="22" t="n"/>
      <c r="G36" s="20" t="n"/>
      <c r="H36" s="20" t="n"/>
      <c r="I36" s="20" t="n"/>
      <c r="J36" s="22" t="n"/>
      <c r="K36" s="22" t="n"/>
      <c r="L36" s="23" t="n"/>
      <c r="M36" s="20" t="n"/>
      <c r="N36" s="24">
        <f>IF(OR(H36="",I36=""),"",IF(H36="No verificable","Revisar",IF(H36="Atención sugerida",IF(OR(I36="Alta",AND(ISNUMBER(L36),L36&gt;=Control!$B$6)),"Prioritaria","Programable"),"Sin seguimiento")))</f>
        <v/>
      </c>
      <c r="O36" s="25">
        <f>IF(OR(H36="",I36=""),"",IFERROR(VLOOKUP(H36,'Catálogos'!$H$2:$I$5,2,FALSE)*VLOOKUP(I36,'Catálogos'!$K$2:$L$5,2,FALSE),""))</f>
        <v/>
      </c>
      <c r="P36" s="24">
        <f>IF(COUNTA(A36:M36)=0,"",IF(AND(A36&lt;&gt;"",B36&lt;&gt;"",C36&lt;&gt;"",D36&lt;&gt;"",E36&lt;&gt;"",F36&lt;&gt;"",G36&lt;&gt;"",H36&lt;&gt;"",I36&lt;&gt;"",M36&lt;&gt;"",OR(H36="Sin observación",H36="No aplica",J36&lt;&gt;""),OR(M36="No",AND(M36="Sí",ISNUMBER(L36)))),"Sí","No"))</f>
        <v/>
      </c>
    </row>
    <row r="37" ht="24" customHeight="1">
      <c r="A37" s="20" t="n"/>
      <c r="B37" s="20" t="n"/>
      <c r="C37" s="34" t="n"/>
      <c r="D37" s="20" t="n"/>
      <c r="E37" s="20" t="n"/>
      <c r="F37" s="22" t="n"/>
      <c r="G37" s="20" t="n"/>
      <c r="H37" s="20" t="n"/>
      <c r="I37" s="20" t="n"/>
      <c r="J37" s="22" t="n"/>
      <c r="K37" s="22" t="n"/>
      <c r="L37" s="23" t="n"/>
      <c r="M37" s="20" t="n"/>
      <c r="N37" s="26">
        <f>IF(OR(H37="",I37=""),"",IF(H37="No verificable","Revisar",IF(H37="Atención sugerida",IF(OR(I37="Alta",AND(ISNUMBER(L37),L37&gt;=Control!$B$6)),"Prioritaria","Programable"),"Sin seguimiento")))</f>
        <v/>
      </c>
      <c r="O37" s="27">
        <f>IF(OR(H37="",I37=""),"",IFERROR(VLOOKUP(H37,'Catálogos'!$H$2:$I$5,2,FALSE)*VLOOKUP(I37,'Catálogos'!$K$2:$L$5,2,FALSE),""))</f>
        <v/>
      </c>
      <c r="P37" s="26">
        <f>IF(COUNTA(A37:M37)=0,"",IF(AND(A37&lt;&gt;"",B37&lt;&gt;"",C37&lt;&gt;"",D37&lt;&gt;"",E37&lt;&gt;"",F37&lt;&gt;"",G37&lt;&gt;"",H37&lt;&gt;"",I37&lt;&gt;"",M37&lt;&gt;"",OR(H37="Sin observación",H37="No aplica",J37&lt;&gt;""),OR(M37="No",AND(M37="Sí",ISNUMBER(L37)))),"Sí","No"))</f>
        <v/>
      </c>
    </row>
    <row r="38" ht="24" customHeight="1">
      <c r="A38" s="20" t="n"/>
      <c r="B38" s="20" t="n"/>
      <c r="C38" s="34" t="n"/>
      <c r="D38" s="20" t="n"/>
      <c r="E38" s="20" t="n"/>
      <c r="F38" s="22" t="n"/>
      <c r="G38" s="20" t="n"/>
      <c r="H38" s="20" t="n"/>
      <c r="I38" s="20" t="n"/>
      <c r="J38" s="22" t="n"/>
      <c r="K38" s="22" t="n"/>
      <c r="L38" s="23" t="n"/>
      <c r="M38" s="20" t="n"/>
      <c r="N38" s="24">
        <f>IF(OR(H38="",I38=""),"",IF(H38="No verificable","Revisar",IF(H38="Atención sugerida",IF(OR(I38="Alta",AND(ISNUMBER(L38),L38&gt;=Control!$B$6)),"Prioritaria","Programable"),"Sin seguimiento")))</f>
        <v/>
      </c>
      <c r="O38" s="25">
        <f>IF(OR(H38="",I38=""),"",IFERROR(VLOOKUP(H38,'Catálogos'!$H$2:$I$5,2,FALSE)*VLOOKUP(I38,'Catálogos'!$K$2:$L$5,2,FALSE),""))</f>
        <v/>
      </c>
      <c r="P38" s="24">
        <f>IF(COUNTA(A38:M38)=0,"",IF(AND(A38&lt;&gt;"",B38&lt;&gt;"",C38&lt;&gt;"",D38&lt;&gt;"",E38&lt;&gt;"",F38&lt;&gt;"",G38&lt;&gt;"",H38&lt;&gt;"",I38&lt;&gt;"",M38&lt;&gt;"",OR(H38="Sin observación",H38="No aplica",J38&lt;&gt;""),OR(M38="No",AND(M38="Sí",ISNUMBER(L38)))),"Sí","No"))</f>
        <v/>
      </c>
    </row>
    <row r="39" ht="24" customHeight="1">
      <c r="A39" s="20" t="n"/>
      <c r="B39" s="20" t="n"/>
      <c r="C39" s="34" t="n"/>
      <c r="D39" s="20" t="n"/>
      <c r="E39" s="20" t="n"/>
      <c r="F39" s="22" t="n"/>
      <c r="G39" s="20" t="n"/>
      <c r="H39" s="20" t="n"/>
      <c r="I39" s="20" t="n"/>
      <c r="J39" s="22" t="n"/>
      <c r="K39" s="22" t="n"/>
      <c r="L39" s="23" t="n"/>
      <c r="M39" s="20" t="n"/>
      <c r="N39" s="26">
        <f>IF(OR(H39="",I39=""),"",IF(H39="No verificable","Revisar",IF(H39="Atención sugerida",IF(OR(I39="Alta",AND(ISNUMBER(L39),L39&gt;=Control!$B$6)),"Prioritaria","Programable"),"Sin seguimiento")))</f>
        <v/>
      </c>
      <c r="O39" s="27">
        <f>IF(OR(H39="",I39=""),"",IFERROR(VLOOKUP(H39,'Catálogos'!$H$2:$I$5,2,FALSE)*VLOOKUP(I39,'Catálogos'!$K$2:$L$5,2,FALSE),""))</f>
        <v/>
      </c>
      <c r="P39" s="26">
        <f>IF(COUNTA(A39:M39)=0,"",IF(AND(A39&lt;&gt;"",B39&lt;&gt;"",C39&lt;&gt;"",D39&lt;&gt;"",E39&lt;&gt;"",F39&lt;&gt;"",G39&lt;&gt;"",H39&lt;&gt;"",I39&lt;&gt;"",M39&lt;&gt;"",OR(H39="Sin observación",H39="No aplica",J39&lt;&gt;""),OR(M39="No",AND(M39="Sí",ISNUMBER(L39)))),"Sí","No"))</f>
        <v/>
      </c>
    </row>
    <row r="40" ht="24" customHeight="1">
      <c r="A40" s="20" t="n"/>
      <c r="B40" s="20" t="n"/>
      <c r="C40" s="34" t="n"/>
      <c r="D40" s="20" t="n"/>
      <c r="E40" s="20" t="n"/>
      <c r="F40" s="22" t="n"/>
      <c r="G40" s="20" t="n"/>
      <c r="H40" s="20" t="n"/>
      <c r="I40" s="20" t="n"/>
      <c r="J40" s="22" t="n"/>
      <c r="K40" s="22" t="n"/>
      <c r="L40" s="23" t="n"/>
      <c r="M40" s="20" t="n"/>
      <c r="N40" s="24">
        <f>IF(OR(H40="",I40=""),"",IF(H40="No verificable","Revisar",IF(H40="Atención sugerida",IF(OR(I40="Alta",AND(ISNUMBER(L40),L40&gt;=Control!$B$6)),"Prioritaria","Programable"),"Sin seguimiento")))</f>
        <v/>
      </c>
      <c r="O40" s="25">
        <f>IF(OR(H40="",I40=""),"",IFERROR(VLOOKUP(H40,'Catálogos'!$H$2:$I$5,2,FALSE)*VLOOKUP(I40,'Catálogos'!$K$2:$L$5,2,FALSE),""))</f>
        <v/>
      </c>
      <c r="P40" s="24">
        <f>IF(COUNTA(A40:M40)=0,"",IF(AND(A40&lt;&gt;"",B40&lt;&gt;"",C40&lt;&gt;"",D40&lt;&gt;"",E40&lt;&gt;"",F40&lt;&gt;"",G40&lt;&gt;"",H40&lt;&gt;"",I40&lt;&gt;"",M40&lt;&gt;"",OR(H40="Sin observación",H40="No aplica",J40&lt;&gt;""),OR(M40="No",AND(M40="Sí",ISNUMBER(L40)))),"Sí","No"))</f>
        <v/>
      </c>
    </row>
    <row r="41" ht="24" customHeight="1">
      <c r="A41" s="20" t="n"/>
      <c r="B41" s="20" t="n"/>
      <c r="C41" s="34" t="n"/>
      <c r="D41" s="20" t="n"/>
      <c r="E41" s="20" t="n"/>
      <c r="F41" s="22" t="n"/>
      <c r="G41" s="20" t="n"/>
      <c r="H41" s="20" t="n"/>
      <c r="I41" s="20" t="n"/>
      <c r="J41" s="22" t="n"/>
      <c r="K41" s="22" t="n"/>
      <c r="L41" s="23" t="n"/>
      <c r="M41" s="20" t="n"/>
      <c r="N41" s="26">
        <f>IF(OR(H41="",I41=""),"",IF(H41="No verificable","Revisar",IF(H41="Atención sugerida",IF(OR(I41="Alta",AND(ISNUMBER(L41),L41&gt;=Control!$B$6)),"Prioritaria","Programable"),"Sin seguimiento")))</f>
        <v/>
      </c>
      <c r="O41" s="27">
        <f>IF(OR(H41="",I41=""),"",IFERROR(VLOOKUP(H41,'Catálogos'!$H$2:$I$5,2,FALSE)*VLOOKUP(I41,'Catálogos'!$K$2:$L$5,2,FALSE),""))</f>
        <v/>
      </c>
      <c r="P41" s="26">
        <f>IF(COUNTA(A41:M41)=0,"",IF(AND(A41&lt;&gt;"",B41&lt;&gt;"",C41&lt;&gt;"",D41&lt;&gt;"",E41&lt;&gt;"",F41&lt;&gt;"",G41&lt;&gt;"",H41&lt;&gt;"",I41&lt;&gt;"",M41&lt;&gt;"",OR(H41="Sin observación",H41="No aplica",J41&lt;&gt;""),OR(M41="No",AND(M41="Sí",ISNUMBER(L41)))),"Sí","No"))</f>
        <v/>
      </c>
    </row>
    <row r="42" ht="24" customHeight="1">
      <c r="A42" s="20" t="n"/>
      <c r="B42" s="20" t="n"/>
      <c r="C42" s="34" t="n"/>
      <c r="D42" s="20" t="n"/>
      <c r="E42" s="20" t="n"/>
      <c r="F42" s="22" t="n"/>
      <c r="G42" s="20" t="n"/>
      <c r="H42" s="20" t="n"/>
      <c r="I42" s="20" t="n"/>
      <c r="J42" s="22" t="n"/>
      <c r="K42" s="22" t="n"/>
      <c r="L42" s="23" t="n"/>
      <c r="M42" s="20" t="n"/>
      <c r="N42" s="24">
        <f>IF(OR(H42="",I42=""),"",IF(H42="No verificable","Revisar",IF(H42="Atención sugerida",IF(OR(I42="Alta",AND(ISNUMBER(L42),L42&gt;=Control!$B$6)),"Prioritaria","Programable"),"Sin seguimiento")))</f>
        <v/>
      </c>
      <c r="O42" s="25">
        <f>IF(OR(H42="",I42=""),"",IFERROR(VLOOKUP(H42,'Catálogos'!$H$2:$I$5,2,FALSE)*VLOOKUP(I42,'Catálogos'!$K$2:$L$5,2,FALSE),""))</f>
        <v/>
      </c>
      <c r="P42" s="24">
        <f>IF(COUNTA(A42:M42)=0,"",IF(AND(A42&lt;&gt;"",B42&lt;&gt;"",C42&lt;&gt;"",D42&lt;&gt;"",E42&lt;&gt;"",F42&lt;&gt;"",G42&lt;&gt;"",H42&lt;&gt;"",I42&lt;&gt;"",M42&lt;&gt;"",OR(H42="Sin observación",H42="No aplica",J42&lt;&gt;""),OR(M42="No",AND(M42="Sí",ISNUMBER(L42)))),"Sí","No"))</f>
        <v/>
      </c>
    </row>
    <row r="43" ht="24" customHeight="1">
      <c r="A43" s="20" t="n"/>
      <c r="B43" s="20" t="n"/>
      <c r="C43" s="34" t="n"/>
      <c r="D43" s="20" t="n"/>
      <c r="E43" s="20" t="n"/>
      <c r="F43" s="22" t="n"/>
      <c r="G43" s="20" t="n"/>
      <c r="H43" s="20" t="n"/>
      <c r="I43" s="20" t="n"/>
      <c r="J43" s="22" t="n"/>
      <c r="K43" s="22" t="n"/>
      <c r="L43" s="23" t="n"/>
      <c r="M43" s="20" t="n"/>
      <c r="N43" s="26">
        <f>IF(OR(H43="",I43=""),"",IF(H43="No verificable","Revisar",IF(H43="Atención sugerida",IF(OR(I43="Alta",AND(ISNUMBER(L43),L43&gt;=Control!$B$6)),"Prioritaria","Programable"),"Sin seguimiento")))</f>
        <v/>
      </c>
      <c r="O43" s="27">
        <f>IF(OR(H43="",I43=""),"",IFERROR(VLOOKUP(H43,'Catálogos'!$H$2:$I$5,2,FALSE)*VLOOKUP(I43,'Catálogos'!$K$2:$L$5,2,FALSE),""))</f>
        <v/>
      </c>
      <c r="P43" s="26">
        <f>IF(COUNTA(A43:M43)=0,"",IF(AND(A43&lt;&gt;"",B43&lt;&gt;"",C43&lt;&gt;"",D43&lt;&gt;"",E43&lt;&gt;"",F43&lt;&gt;"",G43&lt;&gt;"",H43&lt;&gt;"",I43&lt;&gt;"",M43&lt;&gt;"",OR(H43="Sin observación",H43="No aplica",J43&lt;&gt;""),OR(M43="No",AND(M43="Sí",ISNUMBER(L43)))),"Sí","No"))</f>
        <v/>
      </c>
    </row>
    <row r="44" ht="24" customHeight="1">
      <c r="A44" s="20" t="n"/>
      <c r="B44" s="20" t="n"/>
      <c r="C44" s="34" t="n"/>
      <c r="D44" s="20" t="n"/>
      <c r="E44" s="20" t="n"/>
      <c r="F44" s="22" t="n"/>
      <c r="G44" s="20" t="n"/>
      <c r="H44" s="20" t="n"/>
      <c r="I44" s="20" t="n"/>
      <c r="J44" s="22" t="n"/>
      <c r="K44" s="22" t="n"/>
      <c r="L44" s="23" t="n"/>
      <c r="M44" s="20" t="n"/>
      <c r="N44" s="24">
        <f>IF(OR(H44="",I44=""),"",IF(H44="No verificable","Revisar",IF(H44="Atención sugerida",IF(OR(I44="Alta",AND(ISNUMBER(L44),L44&gt;=Control!$B$6)),"Prioritaria","Programable"),"Sin seguimiento")))</f>
        <v/>
      </c>
      <c r="O44" s="25">
        <f>IF(OR(H44="",I44=""),"",IFERROR(VLOOKUP(H44,'Catálogos'!$H$2:$I$5,2,FALSE)*VLOOKUP(I44,'Catálogos'!$K$2:$L$5,2,FALSE),""))</f>
        <v/>
      </c>
      <c r="P44" s="24">
        <f>IF(COUNTA(A44:M44)=0,"",IF(AND(A44&lt;&gt;"",B44&lt;&gt;"",C44&lt;&gt;"",D44&lt;&gt;"",E44&lt;&gt;"",F44&lt;&gt;"",G44&lt;&gt;"",H44&lt;&gt;"",I44&lt;&gt;"",M44&lt;&gt;"",OR(H44="Sin observación",H44="No aplica",J44&lt;&gt;""),OR(M44="No",AND(M44="Sí",ISNUMBER(L44)))),"Sí","No"))</f>
        <v/>
      </c>
    </row>
    <row r="45" ht="24" customHeight="1">
      <c r="A45" s="20" t="n"/>
      <c r="B45" s="20" t="n"/>
      <c r="C45" s="34" t="n"/>
      <c r="D45" s="20" t="n"/>
      <c r="E45" s="20" t="n"/>
      <c r="F45" s="22" t="n"/>
      <c r="G45" s="20" t="n"/>
      <c r="H45" s="20" t="n"/>
      <c r="I45" s="20" t="n"/>
      <c r="J45" s="22" t="n"/>
      <c r="K45" s="22" t="n"/>
      <c r="L45" s="23" t="n"/>
      <c r="M45" s="20" t="n"/>
      <c r="N45" s="26">
        <f>IF(OR(H45="",I45=""),"",IF(H45="No verificable","Revisar",IF(H45="Atención sugerida",IF(OR(I45="Alta",AND(ISNUMBER(L45),L45&gt;=Control!$B$6)),"Prioritaria","Programable"),"Sin seguimiento")))</f>
        <v/>
      </c>
      <c r="O45" s="27">
        <f>IF(OR(H45="",I45=""),"",IFERROR(VLOOKUP(H45,'Catálogos'!$H$2:$I$5,2,FALSE)*VLOOKUP(I45,'Catálogos'!$K$2:$L$5,2,FALSE),""))</f>
        <v/>
      </c>
      <c r="P45" s="26">
        <f>IF(COUNTA(A45:M45)=0,"",IF(AND(A45&lt;&gt;"",B45&lt;&gt;"",C45&lt;&gt;"",D45&lt;&gt;"",E45&lt;&gt;"",F45&lt;&gt;"",G45&lt;&gt;"",H45&lt;&gt;"",I45&lt;&gt;"",M45&lt;&gt;"",OR(H45="Sin observación",H45="No aplica",J45&lt;&gt;""),OR(M45="No",AND(M45="Sí",ISNUMBER(L45)))),"Sí","No"))</f>
        <v/>
      </c>
    </row>
    <row r="46" ht="24" customHeight="1">
      <c r="A46" s="20" t="n"/>
      <c r="B46" s="20" t="n"/>
      <c r="C46" s="34" t="n"/>
      <c r="D46" s="20" t="n"/>
      <c r="E46" s="20" t="n"/>
      <c r="F46" s="22" t="n"/>
      <c r="G46" s="20" t="n"/>
      <c r="H46" s="20" t="n"/>
      <c r="I46" s="20" t="n"/>
      <c r="J46" s="22" t="n"/>
      <c r="K46" s="22" t="n"/>
      <c r="L46" s="23" t="n"/>
      <c r="M46" s="20" t="n"/>
      <c r="N46" s="24">
        <f>IF(OR(H46="",I46=""),"",IF(H46="No verificable","Revisar",IF(H46="Atención sugerida",IF(OR(I46="Alta",AND(ISNUMBER(L46),L46&gt;=Control!$B$6)),"Prioritaria","Programable"),"Sin seguimiento")))</f>
        <v/>
      </c>
      <c r="O46" s="25">
        <f>IF(OR(H46="",I46=""),"",IFERROR(VLOOKUP(H46,'Catálogos'!$H$2:$I$5,2,FALSE)*VLOOKUP(I46,'Catálogos'!$K$2:$L$5,2,FALSE),""))</f>
        <v/>
      </c>
      <c r="P46" s="24">
        <f>IF(COUNTA(A46:M46)=0,"",IF(AND(A46&lt;&gt;"",B46&lt;&gt;"",C46&lt;&gt;"",D46&lt;&gt;"",E46&lt;&gt;"",F46&lt;&gt;"",G46&lt;&gt;"",H46&lt;&gt;"",I46&lt;&gt;"",M46&lt;&gt;"",OR(H46="Sin observación",H46="No aplica",J46&lt;&gt;""),OR(M46="No",AND(M46="Sí",ISNUMBER(L46)))),"Sí","No"))</f>
        <v/>
      </c>
    </row>
    <row r="47" ht="24" customHeight="1">
      <c r="A47" s="20" t="n"/>
      <c r="B47" s="20" t="n"/>
      <c r="C47" s="34" t="n"/>
      <c r="D47" s="20" t="n"/>
      <c r="E47" s="20" t="n"/>
      <c r="F47" s="22" t="n"/>
      <c r="G47" s="20" t="n"/>
      <c r="H47" s="20" t="n"/>
      <c r="I47" s="20" t="n"/>
      <c r="J47" s="22" t="n"/>
      <c r="K47" s="22" t="n"/>
      <c r="L47" s="23" t="n"/>
      <c r="M47" s="20" t="n"/>
      <c r="N47" s="26">
        <f>IF(OR(H47="",I47=""),"",IF(H47="No verificable","Revisar",IF(H47="Atención sugerida",IF(OR(I47="Alta",AND(ISNUMBER(L47),L47&gt;=Control!$B$6)),"Prioritaria","Programable"),"Sin seguimiento")))</f>
        <v/>
      </c>
      <c r="O47" s="27">
        <f>IF(OR(H47="",I47=""),"",IFERROR(VLOOKUP(H47,'Catálogos'!$H$2:$I$5,2,FALSE)*VLOOKUP(I47,'Catálogos'!$K$2:$L$5,2,FALSE),""))</f>
        <v/>
      </c>
      <c r="P47" s="26">
        <f>IF(COUNTA(A47:M47)=0,"",IF(AND(A47&lt;&gt;"",B47&lt;&gt;"",C47&lt;&gt;"",D47&lt;&gt;"",E47&lt;&gt;"",F47&lt;&gt;"",G47&lt;&gt;"",H47&lt;&gt;"",I47&lt;&gt;"",M47&lt;&gt;"",OR(H47="Sin observación",H47="No aplica",J47&lt;&gt;""),OR(M47="No",AND(M47="Sí",ISNUMBER(L47)))),"Sí","No"))</f>
        <v/>
      </c>
    </row>
    <row r="48" ht="24" customHeight="1">
      <c r="A48" s="20" t="n"/>
      <c r="B48" s="20" t="n"/>
      <c r="C48" s="34" t="n"/>
      <c r="D48" s="20" t="n"/>
      <c r="E48" s="20" t="n"/>
      <c r="F48" s="22" t="n"/>
      <c r="G48" s="20" t="n"/>
      <c r="H48" s="20" t="n"/>
      <c r="I48" s="20" t="n"/>
      <c r="J48" s="22" t="n"/>
      <c r="K48" s="22" t="n"/>
      <c r="L48" s="23" t="n"/>
      <c r="M48" s="20" t="n"/>
      <c r="N48" s="24">
        <f>IF(OR(H48="",I48=""),"",IF(H48="No verificable","Revisar",IF(H48="Atención sugerida",IF(OR(I48="Alta",AND(ISNUMBER(L48),L48&gt;=Control!$B$6)),"Prioritaria","Programable"),"Sin seguimiento")))</f>
        <v/>
      </c>
      <c r="O48" s="25">
        <f>IF(OR(H48="",I48=""),"",IFERROR(VLOOKUP(H48,'Catálogos'!$H$2:$I$5,2,FALSE)*VLOOKUP(I48,'Catálogos'!$K$2:$L$5,2,FALSE),""))</f>
        <v/>
      </c>
      <c r="P48" s="24">
        <f>IF(COUNTA(A48:M48)=0,"",IF(AND(A48&lt;&gt;"",B48&lt;&gt;"",C48&lt;&gt;"",D48&lt;&gt;"",E48&lt;&gt;"",F48&lt;&gt;"",G48&lt;&gt;"",H48&lt;&gt;"",I48&lt;&gt;"",M48&lt;&gt;"",OR(H48="Sin observación",H48="No aplica",J48&lt;&gt;""),OR(M48="No",AND(M48="Sí",ISNUMBER(L48)))),"Sí","No"))</f>
        <v/>
      </c>
    </row>
    <row r="49" ht="24" customHeight="1">
      <c r="A49" s="20" t="n"/>
      <c r="B49" s="20" t="n"/>
      <c r="C49" s="34" t="n"/>
      <c r="D49" s="20" t="n"/>
      <c r="E49" s="20" t="n"/>
      <c r="F49" s="22" t="n"/>
      <c r="G49" s="20" t="n"/>
      <c r="H49" s="20" t="n"/>
      <c r="I49" s="20" t="n"/>
      <c r="J49" s="22" t="n"/>
      <c r="K49" s="22" t="n"/>
      <c r="L49" s="23" t="n"/>
      <c r="M49" s="20" t="n"/>
      <c r="N49" s="26">
        <f>IF(OR(H49="",I49=""),"",IF(H49="No verificable","Revisar",IF(H49="Atención sugerida",IF(OR(I49="Alta",AND(ISNUMBER(L49),L49&gt;=Control!$B$6)),"Prioritaria","Programable"),"Sin seguimiento")))</f>
        <v/>
      </c>
      <c r="O49" s="27">
        <f>IF(OR(H49="",I49=""),"",IFERROR(VLOOKUP(H49,'Catálogos'!$H$2:$I$5,2,FALSE)*VLOOKUP(I49,'Catálogos'!$K$2:$L$5,2,FALSE),""))</f>
        <v/>
      </c>
      <c r="P49" s="26">
        <f>IF(COUNTA(A49:M49)=0,"",IF(AND(A49&lt;&gt;"",B49&lt;&gt;"",C49&lt;&gt;"",D49&lt;&gt;"",E49&lt;&gt;"",F49&lt;&gt;"",G49&lt;&gt;"",H49&lt;&gt;"",I49&lt;&gt;"",M49&lt;&gt;"",OR(H49="Sin observación",H49="No aplica",J49&lt;&gt;""),OR(M49="No",AND(M49="Sí",ISNUMBER(L49)))),"Sí","No"))</f>
        <v/>
      </c>
    </row>
    <row r="50" ht="24" customHeight="1">
      <c r="A50" s="20" t="n"/>
      <c r="B50" s="20" t="n"/>
      <c r="C50" s="34" t="n"/>
      <c r="D50" s="20" t="n"/>
      <c r="E50" s="20" t="n"/>
      <c r="F50" s="22" t="n"/>
      <c r="G50" s="20" t="n"/>
      <c r="H50" s="20" t="n"/>
      <c r="I50" s="20" t="n"/>
      <c r="J50" s="22" t="n"/>
      <c r="K50" s="22" t="n"/>
      <c r="L50" s="23" t="n"/>
      <c r="M50" s="20" t="n"/>
      <c r="N50" s="24">
        <f>IF(OR(H50="",I50=""),"",IF(H50="No verificable","Revisar",IF(H50="Atención sugerida",IF(OR(I50="Alta",AND(ISNUMBER(L50),L50&gt;=Control!$B$6)),"Prioritaria","Programable"),"Sin seguimiento")))</f>
        <v/>
      </c>
      <c r="O50" s="25">
        <f>IF(OR(H50="",I50=""),"",IFERROR(VLOOKUP(H50,'Catálogos'!$H$2:$I$5,2,FALSE)*VLOOKUP(I50,'Catálogos'!$K$2:$L$5,2,FALSE),""))</f>
        <v/>
      </c>
      <c r="P50" s="24">
        <f>IF(COUNTA(A50:M50)=0,"",IF(AND(A50&lt;&gt;"",B50&lt;&gt;"",C50&lt;&gt;"",D50&lt;&gt;"",E50&lt;&gt;"",F50&lt;&gt;"",G50&lt;&gt;"",H50&lt;&gt;"",I50&lt;&gt;"",M50&lt;&gt;"",OR(H50="Sin observación",H50="No aplica",J50&lt;&gt;""),OR(M50="No",AND(M50="Sí",ISNUMBER(L50)))),"Sí","No"))</f>
        <v/>
      </c>
    </row>
    <row r="51" ht="24" customHeight="1">
      <c r="A51" s="20" t="n"/>
      <c r="B51" s="20" t="n"/>
      <c r="C51" s="34" t="n"/>
      <c r="D51" s="20" t="n"/>
      <c r="E51" s="20" t="n"/>
      <c r="F51" s="22" t="n"/>
      <c r="G51" s="20" t="n"/>
      <c r="H51" s="20" t="n"/>
      <c r="I51" s="20" t="n"/>
      <c r="J51" s="22" t="n"/>
      <c r="K51" s="22" t="n"/>
      <c r="L51" s="23" t="n"/>
      <c r="M51" s="20" t="n"/>
      <c r="N51" s="26">
        <f>IF(OR(H51="",I51=""),"",IF(H51="No verificable","Revisar",IF(H51="Atención sugerida",IF(OR(I51="Alta",AND(ISNUMBER(L51),L51&gt;=Control!$B$6)),"Prioritaria","Programable"),"Sin seguimiento")))</f>
        <v/>
      </c>
      <c r="O51" s="27">
        <f>IF(OR(H51="",I51=""),"",IFERROR(VLOOKUP(H51,'Catálogos'!$H$2:$I$5,2,FALSE)*VLOOKUP(I51,'Catálogos'!$K$2:$L$5,2,FALSE),""))</f>
        <v/>
      </c>
      <c r="P51" s="26">
        <f>IF(COUNTA(A51:M51)=0,"",IF(AND(A51&lt;&gt;"",B51&lt;&gt;"",C51&lt;&gt;"",D51&lt;&gt;"",E51&lt;&gt;"",F51&lt;&gt;"",G51&lt;&gt;"",H51&lt;&gt;"",I51&lt;&gt;"",M51&lt;&gt;"",OR(H51="Sin observación",H51="No aplica",J51&lt;&gt;""),OR(M51="No",AND(M51="Sí",ISNUMBER(L51)))),"Sí","No"))</f>
        <v/>
      </c>
    </row>
    <row r="52" ht="24" customHeight="1">
      <c r="A52" s="20" t="n"/>
      <c r="B52" s="20" t="n"/>
      <c r="C52" s="34" t="n"/>
      <c r="D52" s="20" t="n"/>
      <c r="E52" s="20" t="n"/>
      <c r="F52" s="22" t="n"/>
      <c r="G52" s="20" t="n"/>
      <c r="H52" s="20" t="n"/>
      <c r="I52" s="20" t="n"/>
      <c r="J52" s="22" t="n"/>
      <c r="K52" s="22" t="n"/>
      <c r="L52" s="23" t="n"/>
      <c r="M52" s="20" t="n"/>
      <c r="N52" s="24">
        <f>IF(OR(H52="",I52=""),"",IF(H52="No verificable","Revisar",IF(H52="Atención sugerida",IF(OR(I52="Alta",AND(ISNUMBER(L52),L52&gt;=Control!$B$6)),"Prioritaria","Programable"),"Sin seguimiento")))</f>
        <v/>
      </c>
      <c r="O52" s="25">
        <f>IF(OR(H52="",I52=""),"",IFERROR(VLOOKUP(H52,'Catálogos'!$H$2:$I$5,2,FALSE)*VLOOKUP(I52,'Catálogos'!$K$2:$L$5,2,FALSE),""))</f>
        <v/>
      </c>
      <c r="P52" s="24">
        <f>IF(COUNTA(A52:M52)=0,"",IF(AND(A52&lt;&gt;"",B52&lt;&gt;"",C52&lt;&gt;"",D52&lt;&gt;"",E52&lt;&gt;"",F52&lt;&gt;"",G52&lt;&gt;"",H52&lt;&gt;"",I52&lt;&gt;"",M52&lt;&gt;"",OR(H52="Sin observación",H52="No aplica",J52&lt;&gt;""),OR(M52="No",AND(M52="Sí",ISNUMBER(L52)))),"Sí","No"))</f>
        <v/>
      </c>
    </row>
    <row r="53" ht="24" customHeight="1">
      <c r="A53" s="20" t="n"/>
      <c r="B53" s="20" t="n"/>
      <c r="C53" s="34" t="n"/>
      <c r="D53" s="20" t="n"/>
      <c r="E53" s="20" t="n"/>
      <c r="F53" s="22" t="n"/>
      <c r="G53" s="20" t="n"/>
      <c r="H53" s="20" t="n"/>
      <c r="I53" s="20" t="n"/>
      <c r="J53" s="22" t="n"/>
      <c r="K53" s="22" t="n"/>
      <c r="L53" s="23" t="n"/>
      <c r="M53" s="20" t="n"/>
      <c r="N53" s="26">
        <f>IF(OR(H53="",I53=""),"",IF(H53="No verificable","Revisar",IF(H53="Atención sugerida",IF(OR(I53="Alta",AND(ISNUMBER(L53),L53&gt;=Control!$B$6)),"Prioritaria","Programable"),"Sin seguimiento")))</f>
        <v/>
      </c>
      <c r="O53" s="27">
        <f>IF(OR(H53="",I53=""),"",IFERROR(VLOOKUP(H53,'Catálogos'!$H$2:$I$5,2,FALSE)*VLOOKUP(I53,'Catálogos'!$K$2:$L$5,2,FALSE),""))</f>
        <v/>
      </c>
      <c r="P53" s="26">
        <f>IF(COUNTA(A53:M53)=0,"",IF(AND(A53&lt;&gt;"",B53&lt;&gt;"",C53&lt;&gt;"",D53&lt;&gt;"",E53&lt;&gt;"",F53&lt;&gt;"",G53&lt;&gt;"",H53&lt;&gt;"",I53&lt;&gt;"",M53&lt;&gt;"",OR(H53="Sin observación",H53="No aplica",J53&lt;&gt;""),OR(M53="No",AND(M53="Sí",ISNUMBER(L53)))),"Sí","No"))</f>
        <v/>
      </c>
    </row>
    <row r="54" ht="24" customHeight="1">
      <c r="A54" s="20" t="n"/>
      <c r="B54" s="20" t="n"/>
      <c r="C54" s="34" t="n"/>
      <c r="D54" s="20" t="n"/>
      <c r="E54" s="20" t="n"/>
      <c r="F54" s="22" t="n"/>
      <c r="G54" s="20" t="n"/>
      <c r="H54" s="20" t="n"/>
      <c r="I54" s="20" t="n"/>
      <c r="J54" s="22" t="n"/>
      <c r="K54" s="22" t="n"/>
      <c r="L54" s="23" t="n"/>
      <c r="M54" s="20" t="n"/>
      <c r="N54" s="24">
        <f>IF(OR(H54="",I54=""),"",IF(H54="No verificable","Revisar",IF(H54="Atención sugerida",IF(OR(I54="Alta",AND(ISNUMBER(L54),L54&gt;=Control!$B$6)),"Prioritaria","Programable"),"Sin seguimiento")))</f>
        <v/>
      </c>
      <c r="O54" s="25">
        <f>IF(OR(H54="",I54=""),"",IFERROR(VLOOKUP(H54,'Catálogos'!$H$2:$I$5,2,FALSE)*VLOOKUP(I54,'Catálogos'!$K$2:$L$5,2,FALSE),""))</f>
        <v/>
      </c>
      <c r="P54" s="24">
        <f>IF(COUNTA(A54:M54)=0,"",IF(AND(A54&lt;&gt;"",B54&lt;&gt;"",C54&lt;&gt;"",D54&lt;&gt;"",E54&lt;&gt;"",F54&lt;&gt;"",G54&lt;&gt;"",H54&lt;&gt;"",I54&lt;&gt;"",M54&lt;&gt;"",OR(H54="Sin observación",H54="No aplica",J54&lt;&gt;""),OR(M54="No",AND(M54="Sí",ISNUMBER(L54)))),"Sí","No"))</f>
        <v/>
      </c>
    </row>
    <row r="55" ht="24" customHeight="1">
      <c r="A55" s="20" t="n"/>
      <c r="B55" s="20" t="n"/>
      <c r="C55" s="34" t="n"/>
      <c r="D55" s="20" t="n"/>
      <c r="E55" s="20" t="n"/>
      <c r="F55" s="22" t="n"/>
      <c r="G55" s="20" t="n"/>
      <c r="H55" s="20" t="n"/>
      <c r="I55" s="20" t="n"/>
      <c r="J55" s="22" t="n"/>
      <c r="K55" s="22" t="n"/>
      <c r="L55" s="23" t="n"/>
      <c r="M55" s="20" t="n"/>
      <c r="N55" s="26">
        <f>IF(OR(H55="",I55=""),"",IF(H55="No verificable","Revisar",IF(H55="Atención sugerida",IF(OR(I55="Alta",AND(ISNUMBER(L55),L55&gt;=Control!$B$6)),"Prioritaria","Programable"),"Sin seguimiento")))</f>
        <v/>
      </c>
      <c r="O55" s="27">
        <f>IF(OR(H55="",I55=""),"",IFERROR(VLOOKUP(H55,'Catálogos'!$H$2:$I$5,2,FALSE)*VLOOKUP(I55,'Catálogos'!$K$2:$L$5,2,FALSE),""))</f>
        <v/>
      </c>
      <c r="P55" s="26">
        <f>IF(COUNTA(A55:M55)=0,"",IF(AND(A55&lt;&gt;"",B55&lt;&gt;"",C55&lt;&gt;"",D55&lt;&gt;"",E55&lt;&gt;"",F55&lt;&gt;"",G55&lt;&gt;"",H55&lt;&gt;"",I55&lt;&gt;"",M55&lt;&gt;"",OR(H55="Sin observación",H55="No aplica",J55&lt;&gt;""),OR(M55="No",AND(M55="Sí",ISNUMBER(L55)))),"Sí","No"))</f>
        <v/>
      </c>
    </row>
    <row r="56" ht="24" customHeight="1">
      <c r="A56" s="20" t="n"/>
      <c r="B56" s="20" t="n"/>
      <c r="C56" s="34" t="n"/>
      <c r="D56" s="20" t="n"/>
      <c r="E56" s="20" t="n"/>
      <c r="F56" s="22" t="n"/>
      <c r="G56" s="20" t="n"/>
      <c r="H56" s="20" t="n"/>
      <c r="I56" s="20" t="n"/>
      <c r="J56" s="22" t="n"/>
      <c r="K56" s="22" t="n"/>
      <c r="L56" s="23" t="n"/>
      <c r="M56" s="20" t="n"/>
      <c r="N56" s="24">
        <f>IF(OR(H56="",I56=""),"",IF(H56="No verificable","Revisar",IF(H56="Atención sugerida",IF(OR(I56="Alta",AND(ISNUMBER(L56),L56&gt;=Control!$B$6)),"Prioritaria","Programable"),"Sin seguimiento")))</f>
        <v/>
      </c>
      <c r="O56" s="25">
        <f>IF(OR(H56="",I56=""),"",IFERROR(VLOOKUP(H56,'Catálogos'!$H$2:$I$5,2,FALSE)*VLOOKUP(I56,'Catálogos'!$K$2:$L$5,2,FALSE),""))</f>
        <v/>
      </c>
      <c r="P56" s="24">
        <f>IF(COUNTA(A56:M56)=0,"",IF(AND(A56&lt;&gt;"",B56&lt;&gt;"",C56&lt;&gt;"",D56&lt;&gt;"",E56&lt;&gt;"",F56&lt;&gt;"",G56&lt;&gt;"",H56&lt;&gt;"",I56&lt;&gt;"",M56&lt;&gt;"",OR(H56="Sin observación",H56="No aplica",J56&lt;&gt;""),OR(M56="No",AND(M56="Sí",ISNUMBER(L56)))),"Sí","No"))</f>
        <v/>
      </c>
    </row>
    <row r="57" ht="24" customHeight="1">
      <c r="A57" s="20" t="n"/>
      <c r="B57" s="20" t="n"/>
      <c r="C57" s="34" t="n"/>
      <c r="D57" s="20" t="n"/>
      <c r="E57" s="20" t="n"/>
      <c r="F57" s="22" t="n"/>
      <c r="G57" s="20" t="n"/>
      <c r="H57" s="20" t="n"/>
      <c r="I57" s="20" t="n"/>
      <c r="J57" s="22" t="n"/>
      <c r="K57" s="22" t="n"/>
      <c r="L57" s="23" t="n"/>
      <c r="M57" s="20" t="n"/>
      <c r="N57" s="26">
        <f>IF(OR(H57="",I57=""),"",IF(H57="No verificable","Revisar",IF(H57="Atención sugerida",IF(OR(I57="Alta",AND(ISNUMBER(L57),L57&gt;=Control!$B$6)),"Prioritaria","Programable"),"Sin seguimiento")))</f>
        <v/>
      </c>
      <c r="O57" s="27">
        <f>IF(OR(H57="",I57=""),"",IFERROR(VLOOKUP(H57,'Catálogos'!$H$2:$I$5,2,FALSE)*VLOOKUP(I57,'Catálogos'!$K$2:$L$5,2,FALSE),""))</f>
        <v/>
      </c>
      <c r="P57" s="26">
        <f>IF(COUNTA(A57:M57)=0,"",IF(AND(A57&lt;&gt;"",B57&lt;&gt;"",C57&lt;&gt;"",D57&lt;&gt;"",E57&lt;&gt;"",F57&lt;&gt;"",G57&lt;&gt;"",H57&lt;&gt;"",I57&lt;&gt;"",M57&lt;&gt;"",OR(H57="Sin observación",H57="No aplica",J57&lt;&gt;""),OR(M57="No",AND(M57="Sí",ISNUMBER(L57)))),"Sí","No"))</f>
        <v/>
      </c>
    </row>
    <row r="58" ht="24" customHeight="1">
      <c r="A58" s="20" t="n"/>
      <c r="B58" s="20" t="n"/>
      <c r="C58" s="34" t="n"/>
      <c r="D58" s="20" t="n"/>
      <c r="E58" s="20" t="n"/>
      <c r="F58" s="22" t="n"/>
      <c r="G58" s="20" t="n"/>
      <c r="H58" s="20" t="n"/>
      <c r="I58" s="20" t="n"/>
      <c r="J58" s="22" t="n"/>
      <c r="K58" s="22" t="n"/>
      <c r="L58" s="23" t="n"/>
      <c r="M58" s="20" t="n"/>
      <c r="N58" s="24">
        <f>IF(OR(H58="",I58=""),"",IF(H58="No verificable","Revisar",IF(H58="Atención sugerida",IF(OR(I58="Alta",AND(ISNUMBER(L58),L58&gt;=Control!$B$6)),"Prioritaria","Programable"),"Sin seguimiento")))</f>
        <v/>
      </c>
      <c r="O58" s="25">
        <f>IF(OR(H58="",I58=""),"",IFERROR(VLOOKUP(H58,'Catálogos'!$H$2:$I$5,2,FALSE)*VLOOKUP(I58,'Catálogos'!$K$2:$L$5,2,FALSE),""))</f>
        <v/>
      </c>
      <c r="P58" s="24">
        <f>IF(COUNTA(A58:M58)=0,"",IF(AND(A58&lt;&gt;"",B58&lt;&gt;"",C58&lt;&gt;"",D58&lt;&gt;"",E58&lt;&gt;"",F58&lt;&gt;"",G58&lt;&gt;"",H58&lt;&gt;"",I58&lt;&gt;"",M58&lt;&gt;"",OR(H58="Sin observación",H58="No aplica",J58&lt;&gt;""),OR(M58="No",AND(M58="Sí",ISNUMBER(L58)))),"Sí","No"))</f>
        <v/>
      </c>
    </row>
    <row r="59" ht="24" customHeight="1">
      <c r="A59" s="20" t="n"/>
      <c r="B59" s="20" t="n"/>
      <c r="C59" s="34" t="n"/>
      <c r="D59" s="20" t="n"/>
      <c r="E59" s="20" t="n"/>
      <c r="F59" s="22" t="n"/>
      <c r="G59" s="20" t="n"/>
      <c r="H59" s="20" t="n"/>
      <c r="I59" s="20" t="n"/>
      <c r="J59" s="22" t="n"/>
      <c r="K59" s="22" t="n"/>
      <c r="L59" s="23" t="n"/>
      <c r="M59" s="20" t="n"/>
      <c r="N59" s="26">
        <f>IF(OR(H59="",I59=""),"",IF(H59="No verificable","Revisar",IF(H59="Atención sugerida",IF(OR(I59="Alta",AND(ISNUMBER(L59),L59&gt;=Control!$B$6)),"Prioritaria","Programable"),"Sin seguimiento")))</f>
        <v/>
      </c>
      <c r="O59" s="27">
        <f>IF(OR(H59="",I59=""),"",IFERROR(VLOOKUP(H59,'Catálogos'!$H$2:$I$5,2,FALSE)*VLOOKUP(I59,'Catálogos'!$K$2:$L$5,2,FALSE),""))</f>
        <v/>
      </c>
      <c r="P59" s="26">
        <f>IF(COUNTA(A59:M59)=0,"",IF(AND(A59&lt;&gt;"",B59&lt;&gt;"",C59&lt;&gt;"",D59&lt;&gt;"",E59&lt;&gt;"",F59&lt;&gt;"",G59&lt;&gt;"",H59&lt;&gt;"",I59&lt;&gt;"",M59&lt;&gt;"",OR(H59="Sin observación",H59="No aplica",J59&lt;&gt;""),OR(M59="No",AND(M59="Sí",ISNUMBER(L59)))),"Sí","No"))</f>
        <v/>
      </c>
    </row>
    <row r="60" ht="24" customHeight="1">
      <c r="A60" s="20" t="n"/>
      <c r="B60" s="20" t="n"/>
      <c r="C60" s="34" t="n"/>
      <c r="D60" s="20" t="n"/>
      <c r="E60" s="20" t="n"/>
      <c r="F60" s="22" t="n"/>
      <c r="G60" s="20" t="n"/>
      <c r="H60" s="20" t="n"/>
      <c r="I60" s="20" t="n"/>
      <c r="J60" s="22" t="n"/>
      <c r="K60" s="22" t="n"/>
      <c r="L60" s="23" t="n"/>
      <c r="M60" s="20" t="n"/>
      <c r="N60" s="24">
        <f>IF(OR(H60="",I60=""),"",IF(H60="No verificable","Revisar",IF(H60="Atención sugerida",IF(OR(I60="Alta",AND(ISNUMBER(L60),L60&gt;=Control!$B$6)),"Prioritaria","Programable"),"Sin seguimiento")))</f>
        <v/>
      </c>
      <c r="O60" s="25">
        <f>IF(OR(H60="",I60=""),"",IFERROR(VLOOKUP(H60,'Catálogos'!$H$2:$I$5,2,FALSE)*VLOOKUP(I60,'Catálogos'!$K$2:$L$5,2,FALSE),""))</f>
        <v/>
      </c>
      <c r="P60" s="24">
        <f>IF(COUNTA(A60:M60)=0,"",IF(AND(A60&lt;&gt;"",B60&lt;&gt;"",C60&lt;&gt;"",D60&lt;&gt;"",E60&lt;&gt;"",F60&lt;&gt;"",G60&lt;&gt;"",H60&lt;&gt;"",I60&lt;&gt;"",M60&lt;&gt;"",OR(H60="Sin observación",H60="No aplica",J60&lt;&gt;""),OR(M60="No",AND(M60="Sí",ISNUMBER(L60)))),"Sí","No"))</f>
        <v/>
      </c>
    </row>
    <row r="61" ht="24" customHeight="1">
      <c r="A61" s="20" t="n"/>
      <c r="B61" s="20" t="n"/>
      <c r="C61" s="34" t="n"/>
      <c r="D61" s="20" t="n"/>
      <c r="E61" s="20" t="n"/>
      <c r="F61" s="22" t="n"/>
      <c r="G61" s="20" t="n"/>
      <c r="H61" s="20" t="n"/>
      <c r="I61" s="20" t="n"/>
      <c r="J61" s="22" t="n"/>
      <c r="K61" s="22" t="n"/>
      <c r="L61" s="23" t="n"/>
      <c r="M61" s="20" t="n"/>
      <c r="N61" s="26">
        <f>IF(OR(H61="",I61=""),"",IF(H61="No verificable","Revisar",IF(H61="Atención sugerida",IF(OR(I61="Alta",AND(ISNUMBER(L61),L61&gt;=Control!$B$6)),"Prioritaria","Programable"),"Sin seguimiento")))</f>
        <v/>
      </c>
      <c r="O61" s="27">
        <f>IF(OR(H61="",I61=""),"",IFERROR(VLOOKUP(H61,'Catálogos'!$H$2:$I$5,2,FALSE)*VLOOKUP(I61,'Catálogos'!$K$2:$L$5,2,FALSE),""))</f>
        <v/>
      </c>
      <c r="P61" s="26">
        <f>IF(COUNTA(A61:M61)=0,"",IF(AND(A61&lt;&gt;"",B61&lt;&gt;"",C61&lt;&gt;"",D61&lt;&gt;"",E61&lt;&gt;"",F61&lt;&gt;"",G61&lt;&gt;"",H61&lt;&gt;"",I61&lt;&gt;"",M61&lt;&gt;"",OR(H61="Sin observación",H61="No aplica",J61&lt;&gt;""),OR(M61="No",AND(M61="Sí",ISNUMBER(L61)))),"Sí","No"))</f>
        <v/>
      </c>
    </row>
    <row r="62" ht="24" customHeight="1">
      <c r="A62" s="20" t="n"/>
      <c r="B62" s="20" t="n"/>
      <c r="C62" s="34" t="n"/>
      <c r="D62" s="20" t="n"/>
      <c r="E62" s="20" t="n"/>
      <c r="F62" s="22" t="n"/>
      <c r="G62" s="20" t="n"/>
      <c r="H62" s="20" t="n"/>
      <c r="I62" s="20" t="n"/>
      <c r="J62" s="22" t="n"/>
      <c r="K62" s="22" t="n"/>
      <c r="L62" s="23" t="n"/>
      <c r="M62" s="20" t="n"/>
      <c r="N62" s="24">
        <f>IF(OR(H62="",I62=""),"",IF(H62="No verificable","Revisar",IF(H62="Atención sugerida",IF(OR(I62="Alta",AND(ISNUMBER(L62),L62&gt;=Control!$B$6)),"Prioritaria","Programable"),"Sin seguimiento")))</f>
        <v/>
      </c>
      <c r="O62" s="25">
        <f>IF(OR(H62="",I62=""),"",IFERROR(VLOOKUP(H62,'Catálogos'!$H$2:$I$5,2,FALSE)*VLOOKUP(I62,'Catálogos'!$K$2:$L$5,2,FALSE),""))</f>
        <v/>
      </c>
      <c r="P62" s="24">
        <f>IF(COUNTA(A62:M62)=0,"",IF(AND(A62&lt;&gt;"",B62&lt;&gt;"",C62&lt;&gt;"",D62&lt;&gt;"",E62&lt;&gt;"",F62&lt;&gt;"",G62&lt;&gt;"",H62&lt;&gt;"",I62&lt;&gt;"",M62&lt;&gt;"",OR(H62="Sin observación",H62="No aplica",J62&lt;&gt;""),OR(M62="No",AND(M62="Sí",ISNUMBER(L62)))),"Sí","No"))</f>
        <v/>
      </c>
    </row>
    <row r="63" ht="24" customHeight="1">
      <c r="A63" s="20" t="n"/>
      <c r="B63" s="20" t="n"/>
      <c r="C63" s="34" t="n"/>
      <c r="D63" s="20" t="n"/>
      <c r="E63" s="20" t="n"/>
      <c r="F63" s="22" t="n"/>
      <c r="G63" s="20" t="n"/>
      <c r="H63" s="20" t="n"/>
      <c r="I63" s="20" t="n"/>
      <c r="J63" s="22" t="n"/>
      <c r="K63" s="22" t="n"/>
      <c r="L63" s="23" t="n"/>
      <c r="M63" s="20" t="n"/>
      <c r="N63" s="26">
        <f>IF(OR(H63="",I63=""),"",IF(H63="No verificable","Revisar",IF(H63="Atención sugerida",IF(OR(I63="Alta",AND(ISNUMBER(L63),L63&gt;=Control!$B$6)),"Prioritaria","Programable"),"Sin seguimiento")))</f>
        <v/>
      </c>
      <c r="O63" s="27">
        <f>IF(OR(H63="",I63=""),"",IFERROR(VLOOKUP(H63,'Catálogos'!$H$2:$I$5,2,FALSE)*VLOOKUP(I63,'Catálogos'!$K$2:$L$5,2,FALSE),""))</f>
        <v/>
      </c>
      <c r="P63" s="26">
        <f>IF(COUNTA(A63:M63)=0,"",IF(AND(A63&lt;&gt;"",B63&lt;&gt;"",C63&lt;&gt;"",D63&lt;&gt;"",E63&lt;&gt;"",F63&lt;&gt;"",G63&lt;&gt;"",H63&lt;&gt;"",I63&lt;&gt;"",M63&lt;&gt;"",OR(H63="Sin observación",H63="No aplica",J63&lt;&gt;""),OR(M63="No",AND(M63="Sí",ISNUMBER(L63)))),"Sí","No"))</f>
        <v/>
      </c>
    </row>
    <row r="64" ht="24" customHeight="1">
      <c r="A64" s="20" t="n"/>
      <c r="B64" s="20" t="n"/>
      <c r="C64" s="34" t="n"/>
      <c r="D64" s="20" t="n"/>
      <c r="E64" s="20" t="n"/>
      <c r="F64" s="22" t="n"/>
      <c r="G64" s="20" t="n"/>
      <c r="H64" s="20" t="n"/>
      <c r="I64" s="20" t="n"/>
      <c r="J64" s="22" t="n"/>
      <c r="K64" s="22" t="n"/>
      <c r="L64" s="23" t="n"/>
      <c r="M64" s="20" t="n"/>
      <c r="N64" s="24">
        <f>IF(OR(H64="",I64=""),"",IF(H64="No verificable","Revisar",IF(H64="Atención sugerida",IF(OR(I64="Alta",AND(ISNUMBER(L64),L64&gt;=Control!$B$6)),"Prioritaria","Programable"),"Sin seguimiento")))</f>
        <v/>
      </c>
      <c r="O64" s="25">
        <f>IF(OR(H64="",I64=""),"",IFERROR(VLOOKUP(H64,'Catálogos'!$H$2:$I$5,2,FALSE)*VLOOKUP(I64,'Catálogos'!$K$2:$L$5,2,FALSE),""))</f>
        <v/>
      </c>
      <c r="P64" s="24">
        <f>IF(COUNTA(A64:M64)=0,"",IF(AND(A64&lt;&gt;"",B64&lt;&gt;"",C64&lt;&gt;"",D64&lt;&gt;"",E64&lt;&gt;"",F64&lt;&gt;"",G64&lt;&gt;"",H64&lt;&gt;"",I64&lt;&gt;"",M64&lt;&gt;"",OR(H64="Sin observación",H64="No aplica",J64&lt;&gt;""),OR(M64="No",AND(M64="Sí",ISNUMBER(L64)))),"Sí","No"))</f>
        <v/>
      </c>
    </row>
    <row r="65" ht="24" customHeight="1">
      <c r="A65" s="20" t="n"/>
      <c r="B65" s="20" t="n"/>
      <c r="C65" s="34" t="n"/>
      <c r="D65" s="20" t="n"/>
      <c r="E65" s="20" t="n"/>
      <c r="F65" s="22" t="n"/>
      <c r="G65" s="20" t="n"/>
      <c r="H65" s="20" t="n"/>
      <c r="I65" s="20" t="n"/>
      <c r="J65" s="22" t="n"/>
      <c r="K65" s="22" t="n"/>
      <c r="L65" s="23" t="n"/>
      <c r="M65" s="20" t="n"/>
      <c r="N65" s="26">
        <f>IF(OR(H65="",I65=""),"",IF(H65="No verificable","Revisar",IF(H65="Atención sugerida",IF(OR(I65="Alta",AND(ISNUMBER(L65),L65&gt;=Control!$B$6)),"Prioritaria","Programable"),"Sin seguimiento")))</f>
        <v/>
      </c>
      <c r="O65" s="27">
        <f>IF(OR(H65="",I65=""),"",IFERROR(VLOOKUP(H65,'Catálogos'!$H$2:$I$5,2,FALSE)*VLOOKUP(I65,'Catálogos'!$K$2:$L$5,2,FALSE),""))</f>
        <v/>
      </c>
      <c r="P65" s="26">
        <f>IF(COUNTA(A65:M65)=0,"",IF(AND(A65&lt;&gt;"",B65&lt;&gt;"",C65&lt;&gt;"",D65&lt;&gt;"",E65&lt;&gt;"",F65&lt;&gt;"",G65&lt;&gt;"",H65&lt;&gt;"",I65&lt;&gt;"",M65&lt;&gt;"",OR(H65="Sin observación",H65="No aplica",J65&lt;&gt;""),OR(M65="No",AND(M65="Sí",ISNUMBER(L65)))),"Sí","No"))</f>
        <v/>
      </c>
    </row>
    <row r="66" ht="24" customHeight="1">
      <c r="A66" s="20" t="n"/>
      <c r="B66" s="20" t="n"/>
      <c r="C66" s="34" t="n"/>
      <c r="D66" s="20" t="n"/>
      <c r="E66" s="20" t="n"/>
      <c r="F66" s="22" t="n"/>
      <c r="G66" s="20" t="n"/>
      <c r="H66" s="20" t="n"/>
      <c r="I66" s="20" t="n"/>
      <c r="J66" s="22" t="n"/>
      <c r="K66" s="22" t="n"/>
      <c r="L66" s="23" t="n"/>
      <c r="M66" s="20" t="n"/>
      <c r="N66" s="24">
        <f>IF(OR(H66="",I66=""),"",IF(H66="No verificable","Revisar",IF(H66="Atención sugerida",IF(OR(I66="Alta",AND(ISNUMBER(L66),L66&gt;=Control!$B$6)),"Prioritaria","Programable"),"Sin seguimiento")))</f>
        <v/>
      </c>
      <c r="O66" s="25">
        <f>IF(OR(H66="",I66=""),"",IFERROR(VLOOKUP(H66,'Catálogos'!$H$2:$I$5,2,FALSE)*VLOOKUP(I66,'Catálogos'!$K$2:$L$5,2,FALSE),""))</f>
        <v/>
      </c>
      <c r="P66" s="24">
        <f>IF(COUNTA(A66:M66)=0,"",IF(AND(A66&lt;&gt;"",B66&lt;&gt;"",C66&lt;&gt;"",D66&lt;&gt;"",E66&lt;&gt;"",F66&lt;&gt;"",G66&lt;&gt;"",H66&lt;&gt;"",I66&lt;&gt;"",M66&lt;&gt;"",OR(H66="Sin observación",H66="No aplica",J66&lt;&gt;""),OR(M66="No",AND(M66="Sí",ISNUMBER(L66)))),"Sí","No"))</f>
        <v/>
      </c>
    </row>
    <row r="67" ht="24" customHeight="1">
      <c r="A67" s="20" t="n"/>
      <c r="B67" s="20" t="n"/>
      <c r="C67" s="34" t="n"/>
      <c r="D67" s="20" t="n"/>
      <c r="E67" s="20" t="n"/>
      <c r="F67" s="22" t="n"/>
      <c r="G67" s="20" t="n"/>
      <c r="H67" s="20" t="n"/>
      <c r="I67" s="20" t="n"/>
      <c r="J67" s="22" t="n"/>
      <c r="K67" s="22" t="n"/>
      <c r="L67" s="23" t="n"/>
      <c r="M67" s="20" t="n"/>
      <c r="N67" s="26">
        <f>IF(OR(H67="",I67=""),"",IF(H67="No verificable","Revisar",IF(H67="Atención sugerida",IF(OR(I67="Alta",AND(ISNUMBER(L67),L67&gt;=Control!$B$6)),"Prioritaria","Programable"),"Sin seguimiento")))</f>
        <v/>
      </c>
      <c r="O67" s="27">
        <f>IF(OR(H67="",I67=""),"",IFERROR(VLOOKUP(H67,'Catálogos'!$H$2:$I$5,2,FALSE)*VLOOKUP(I67,'Catálogos'!$K$2:$L$5,2,FALSE),""))</f>
        <v/>
      </c>
      <c r="P67" s="26">
        <f>IF(COUNTA(A67:M67)=0,"",IF(AND(A67&lt;&gt;"",B67&lt;&gt;"",C67&lt;&gt;"",D67&lt;&gt;"",E67&lt;&gt;"",F67&lt;&gt;"",G67&lt;&gt;"",H67&lt;&gt;"",I67&lt;&gt;"",M67&lt;&gt;"",OR(H67="Sin observación",H67="No aplica",J67&lt;&gt;""),OR(M67="No",AND(M67="Sí",ISNUMBER(L67)))),"Sí","No"))</f>
        <v/>
      </c>
    </row>
    <row r="68" ht="24" customHeight="1">
      <c r="A68" s="20" t="n"/>
      <c r="B68" s="20" t="n"/>
      <c r="C68" s="34" t="n"/>
      <c r="D68" s="20" t="n"/>
      <c r="E68" s="20" t="n"/>
      <c r="F68" s="22" t="n"/>
      <c r="G68" s="20" t="n"/>
      <c r="H68" s="20" t="n"/>
      <c r="I68" s="20" t="n"/>
      <c r="J68" s="22" t="n"/>
      <c r="K68" s="22" t="n"/>
      <c r="L68" s="23" t="n"/>
      <c r="M68" s="20" t="n"/>
      <c r="N68" s="24">
        <f>IF(OR(H68="",I68=""),"",IF(H68="No verificable","Revisar",IF(H68="Atención sugerida",IF(OR(I68="Alta",AND(ISNUMBER(L68),L68&gt;=Control!$B$6)),"Prioritaria","Programable"),"Sin seguimiento")))</f>
        <v/>
      </c>
      <c r="O68" s="25">
        <f>IF(OR(H68="",I68=""),"",IFERROR(VLOOKUP(H68,'Catálogos'!$H$2:$I$5,2,FALSE)*VLOOKUP(I68,'Catálogos'!$K$2:$L$5,2,FALSE),""))</f>
        <v/>
      </c>
      <c r="P68" s="24">
        <f>IF(COUNTA(A68:M68)=0,"",IF(AND(A68&lt;&gt;"",B68&lt;&gt;"",C68&lt;&gt;"",D68&lt;&gt;"",E68&lt;&gt;"",F68&lt;&gt;"",G68&lt;&gt;"",H68&lt;&gt;"",I68&lt;&gt;"",M68&lt;&gt;"",OR(H68="Sin observación",H68="No aplica",J68&lt;&gt;""),OR(M68="No",AND(M68="Sí",ISNUMBER(L68)))),"Sí","No"))</f>
        <v/>
      </c>
    </row>
    <row r="69" ht="24" customHeight="1">
      <c r="A69" s="20" t="n"/>
      <c r="B69" s="20" t="n"/>
      <c r="C69" s="34" t="n"/>
      <c r="D69" s="20" t="n"/>
      <c r="E69" s="20" t="n"/>
      <c r="F69" s="22" t="n"/>
      <c r="G69" s="20" t="n"/>
      <c r="H69" s="20" t="n"/>
      <c r="I69" s="20" t="n"/>
      <c r="J69" s="22" t="n"/>
      <c r="K69" s="22" t="n"/>
      <c r="L69" s="23" t="n"/>
      <c r="M69" s="20" t="n"/>
      <c r="N69" s="26">
        <f>IF(OR(H69="",I69=""),"",IF(H69="No verificable","Revisar",IF(H69="Atención sugerida",IF(OR(I69="Alta",AND(ISNUMBER(L69),L69&gt;=Control!$B$6)),"Prioritaria","Programable"),"Sin seguimiento")))</f>
        <v/>
      </c>
      <c r="O69" s="27">
        <f>IF(OR(H69="",I69=""),"",IFERROR(VLOOKUP(H69,'Catálogos'!$H$2:$I$5,2,FALSE)*VLOOKUP(I69,'Catálogos'!$K$2:$L$5,2,FALSE),""))</f>
        <v/>
      </c>
      <c r="P69" s="26">
        <f>IF(COUNTA(A69:M69)=0,"",IF(AND(A69&lt;&gt;"",B69&lt;&gt;"",C69&lt;&gt;"",D69&lt;&gt;"",E69&lt;&gt;"",F69&lt;&gt;"",G69&lt;&gt;"",H69&lt;&gt;"",I69&lt;&gt;"",M69&lt;&gt;"",OR(H69="Sin observación",H69="No aplica",J69&lt;&gt;""),OR(M69="No",AND(M69="Sí",ISNUMBER(L69)))),"Sí","No"))</f>
        <v/>
      </c>
    </row>
    <row r="70" ht="24" customHeight="1">
      <c r="A70" s="20" t="n"/>
      <c r="B70" s="20" t="n"/>
      <c r="C70" s="34" t="n"/>
      <c r="D70" s="20" t="n"/>
      <c r="E70" s="20" t="n"/>
      <c r="F70" s="22" t="n"/>
      <c r="G70" s="20" t="n"/>
      <c r="H70" s="20" t="n"/>
      <c r="I70" s="20" t="n"/>
      <c r="J70" s="22" t="n"/>
      <c r="K70" s="22" t="n"/>
      <c r="L70" s="23" t="n"/>
      <c r="M70" s="20" t="n"/>
      <c r="N70" s="24">
        <f>IF(OR(H70="",I70=""),"",IF(H70="No verificable","Revisar",IF(H70="Atención sugerida",IF(OR(I70="Alta",AND(ISNUMBER(L70),L70&gt;=Control!$B$6)),"Prioritaria","Programable"),"Sin seguimiento")))</f>
        <v/>
      </c>
      <c r="O70" s="25">
        <f>IF(OR(H70="",I70=""),"",IFERROR(VLOOKUP(H70,'Catálogos'!$H$2:$I$5,2,FALSE)*VLOOKUP(I70,'Catálogos'!$K$2:$L$5,2,FALSE),""))</f>
        <v/>
      </c>
      <c r="P70" s="24">
        <f>IF(COUNTA(A70:M70)=0,"",IF(AND(A70&lt;&gt;"",B70&lt;&gt;"",C70&lt;&gt;"",D70&lt;&gt;"",E70&lt;&gt;"",F70&lt;&gt;"",G70&lt;&gt;"",H70&lt;&gt;"",I70&lt;&gt;"",M70&lt;&gt;"",OR(H70="Sin observación",H70="No aplica",J70&lt;&gt;""),OR(M70="No",AND(M70="Sí",ISNUMBER(L70)))),"Sí","No"))</f>
        <v/>
      </c>
    </row>
    <row r="71" ht="24" customHeight="1">
      <c r="A71" s="20" t="n"/>
      <c r="B71" s="20" t="n"/>
      <c r="C71" s="34" t="n"/>
      <c r="D71" s="20" t="n"/>
      <c r="E71" s="20" t="n"/>
      <c r="F71" s="22" t="n"/>
      <c r="G71" s="20" t="n"/>
      <c r="H71" s="20" t="n"/>
      <c r="I71" s="20" t="n"/>
      <c r="J71" s="22" t="n"/>
      <c r="K71" s="22" t="n"/>
      <c r="L71" s="23" t="n"/>
      <c r="M71" s="20" t="n"/>
      <c r="N71" s="26">
        <f>IF(OR(H71="",I71=""),"",IF(H71="No verificable","Revisar",IF(H71="Atención sugerida",IF(OR(I71="Alta",AND(ISNUMBER(L71),L71&gt;=Control!$B$6)),"Prioritaria","Programable"),"Sin seguimiento")))</f>
        <v/>
      </c>
      <c r="O71" s="27">
        <f>IF(OR(H71="",I71=""),"",IFERROR(VLOOKUP(H71,'Catálogos'!$H$2:$I$5,2,FALSE)*VLOOKUP(I71,'Catálogos'!$K$2:$L$5,2,FALSE),""))</f>
        <v/>
      </c>
      <c r="P71" s="26">
        <f>IF(COUNTA(A71:M71)=0,"",IF(AND(A71&lt;&gt;"",B71&lt;&gt;"",C71&lt;&gt;"",D71&lt;&gt;"",E71&lt;&gt;"",F71&lt;&gt;"",G71&lt;&gt;"",H71&lt;&gt;"",I71&lt;&gt;"",M71&lt;&gt;"",OR(H71="Sin observación",H71="No aplica",J71&lt;&gt;""),OR(M71="No",AND(M71="Sí",ISNUMBER(L71)))),"Sí","No"))</f>
        <v/>
      </c>
    </row>
    <row r="72" ht="24" customHeight="1">
      <c r="A72" s="20" t="n"/>
      <c r="B72" s="20" t="n"/>
      <c r="C72" s="34" t="n"/>
      <c r="D72" s="20" t="n"/>
      <c r="E72" s="20" t="n"/>
      <c r="F72" s="22" t="n"/>
      <c r="G72" s="20" t="n"/>
      <c r="H72" s="20" t="n"/>
      <c r="I72" s="20" t="n"/>
      <c r="J72" s="22" t="n"/>
      <c r="K72" s="22" t="n"/>
      <c r="L72" s="23" t="n"/>
      <c r="M72" s="20" t="n"/>
      <c r="N72" s="24">
        <f>IF(OR(H72="",I72=""),"",IF(H72="No verificable","Revisar",IF(H72="Atención sugerida",IF(OR(I72="Alta",AND(ISNUMBER(L72),L72&gt;=Control!$B$6)),"Prioritaria","Programable"),"Sin seguimiento")))</f>
        <v/>
      </c>
      <c r="O72" s="25">
        <f>IF(OR(H72="",I72=""),"",IFERROR(VLOOKUP(H72,'Catálogos'!$H$2:$I$5,2,FALSE)*VLOOKUP(I72,'Catálogos'!$K$2:$L$5,2,FALSE),""))</f>
        <v/>
      </c>
      <c r="P72" s="24">
        <f>IF(COUNTA(A72:M72)=0,"",IF(AND(A72&lt;&gt;"",B72&lt;&gt;"",C72&lt;&gt;"",D72&lt;&gt;"",E72&lt;&gt;"",F72&lt;&gt;"",G72&lt;&gt;"",H72&lt;&gt;"",I72&lt;&gt;"",M72&lt;&gt;"",OR(H72="Sin observación",H72="No aplica",J72&lt;&gt;""),OR(M72="No",AND(M72="Sí",ISNUMBER(L72)))),"Sí","No"))</f>
        <v/>
      </c>
    </row>
    <row r="73" ht="24" customHeight="1">
      <c r="A73" s="20" t="n"/>
      <c r="B73" s="20" t="n"/>
      <c r="C73" s="34" t="n"/>
      <c r="D73" s="20" t="n"/>
      <c r="E73" s="20" t="n"/>
      <c r="F73" s="22" t="n"/>
      <c r="G73" s="20" t="n"/>
      <c r="H73" s="20" t="n"/>
      <c r="I73" s="20" t="n"/>
      <c r="J73" s="22" t="n"/>
      <c r="K73" s="22" t="n"/>
      <c r="L73" s="23" t="n"/>
      <c r="M73" s="20" t="n"/>
      <c r="N73" s="26">
        <f>IF(OR(H73="",I73=""),"",IF(H73="No verificable","Revisar",IF(H73="Atención sugerida",IF(OR(I73="Alta",AND(ISNUMBER(L73),L73&gt;=Control!$B$6)),"Prioritaria","Programable"),"Sin seguimiento")))</f>
        <v/>
      </c>
      <c r="O73" s="27">
        <f>IF(OR(H73="",I73=""),"",IFERROR(VLOOKUP(H73,'Catálogos'!$H$2:$I$5,2,FALSE)*VLOOKUP(I73,'Catálogos'!$K$2:$L$5,2,FALSE),""))</f>
        <v/>
      </c>
      <c r="P73" s="26">
        <f>IF(COUNTA(A73:M73)=0,"",IF(AND(A73&lt;&gt;"",B73&lt;&gt;"",C73&lt;&gt;"",D73&lt;&gt;"",E73&lt;&gt;"",F73&lt;&gt;"",G73&lt;&gt;"",H73&lt;&gt;"",I73&lt;&gt;"",M73&lt;&gt;"",OR(H73="Sin observación",H73="No aplica",J73&lt;&gt;""),OR(M73="No",AND(M73="Sí",ISNUMBER(L73)))),"Sí","No"))</f>
        <v/>
      </c>
    </row>
    <row r="74" ht="24" customHeight="1">
      <c r="A74" s="20" t="n"/>
      <c r="B74" s="20" t="n"/>
      <c r="C74" s="34" t="n"/>
      <c r="D74" s="20" t="n"/>
      <c r="E74" s="20" t="n"/>
      <c r="F74" s="22" t="n"/>
      <c r="G74" s="20" t="n"/>
      <c r="H74" s="20" t="n"/>
      <c r="I74" s="20" t="n"/>
      <c r="J74" s="22" t="n"/>
      <c r="K74" s="22" t="n"/>
      <c r="L74" s="23" t="n"/>
      <c r="M74" s="20" t="n"/>
      <c r="N74" s="24">
        <f>IF(OR(H74="",I74=""),"",IF(H74="No verificable","Revisar",IF(H74="Atención sugerida",IF(OR(I74="Alta",AND(ISNUMBER(L74),L74&gt;=Control!$B$6)),"Prioritaria","Programable"),"Sin seguimiento")))</f>
        <v/>
      </c>
      <c r="O74" s="25">
        <f>IF(OR(H74="",I74=""),"",IFERROR(VLOOKUP(H74,'Catálogos'!$H$2:$I$5,2,FALSE)*VLOOKUP(I74,'Catálogos'!$K$2:$L$5,2,FALSE),""))</f>
        <v/>
      </c>
      <c r="P74" s="24">
        <f>IF(COUNTA(A74:M74)=0,"",IF(AND(A74&lt;&gt;"",B74&lt;&gt;"",C74&lt;&gt;"",D74&lt;&gt;"",E74&lt;&gt;"",F74&lt;&gt;"",G74&lt;&gt;"",H74&lt;&gt;"",I74&lt;&gt;"",M74&lt;&gt;"",OR(H74="Sin observación",H74="No aplica",J74&lt;&gt;""),OR(M74="No",AND(M74="Sí",ISNUMBER(L74)))),"Sí","No"))</f>
        <v/>
      </c>
    </row>
    <row r="75" ht="24" customHeight="1">
      <c r="A75" s="20" t="n"/>
      <c r="B75" s="20" t="n"/>
      <c r="C75" s="34" t="n"/>
      <c r="D75" s="20" t="n"/>
      <c r="E75" s="20" t="n"/>
      <c r="F75" s="22" t="n"/>
      <c r="G75" s="20" t="n"/>
      <c r="H75" s="20" t="n"/>
      <c r="I75" s="20" t="n"/>
      <c r="J75" s="22" t="n"/>
      <c r="K75" s="22" t="n"/>
      <c r="L75" s="23" t="n"/>
      <c r="M75" s="20" t="n"/>
      <c r="N75" s="26">
        <f>IF(OR(H75="",I75=""),"",IF(H75="No verificable","Revisar",IF(H75="Atención sugerida",IF(OR(I75="Alta",AND(ISNUMBER(L75),L75&gt;=Control!$B$6)),"Prioritaria","Programable"),"Sin seguimiento")))</f>
        <v/>
      </c>
      <c r="O75" s="27">
        <f>IF(OR(H75="",I75=""),"",IFERROR(VLOOKUP(H75,'Catálogos'!$H$2:$I$5,2,FALSE)*VLOOKUP(I75,'Catálogos'!$K$2:$L$5,2,FALSE),""))</f>
        <v/>
      </c>
      <c r="P75" s="26">
        <f>IF(COUNTA(A75:M75)=0,"",IF(AND(A75&lt;&gt;"",B75&lt;&gt;"",C75&lt;&gt;"",D75&lt;&gt;"",E75&lt;&gt;"",F75&lt;&gt;"",G75&lt;&gt;"",H75&lt;&gt;"",I75&lt;&gt;"",M75&lt;&gt;"",OR(H75="Sin observación",H75="No aplica",J75&lt;&gt;""),OR(M75="No",AND(M75="Sí",ISNUMBER(L75)))),"Sí","No"))</f>
        <v/>
      </c>
    </row>
    <row r="76" ht="24" customHeight="1">
      <c r="A76" s="20" t="n"/>
      <c r="B76" s="20" t="n"/>
      <c r="C76" s="34" t="n"/>
      <c r="D76" s="20" t="n"/>
      <c r="E76" s="20" t="n"/>
      <c r="F76" s="22" t="n"/>
      <c r="G76" s="20" t="n"/>
      <c r="H76" s="20" t="n"/>
      <c r="I76" s="20" t="n"/>
      <c r="J76" s="22" t="n"/>
      <c r="K76" s="22" t="n"/>
      <c r="L76" s="23" t="n"/>
      <c r="M76" s="20" t="n"/>
      <c r="N76" s="24">
        <f>IF(OR(H76="",I76=""),"",IF(H76="No verificable","Revisar",IF(H76="Atención sugerida",IF(OR(I76="Alta",AND(ISNUMBER(L76),L76&gt;=Control!$B$6)),"Prioritaria","Programable"),"Sin seguimiento")))</f>
        <v/>
      </c>
      <c r="O76" s="25">
        <f>IF(OR(H76="",I76=""),"",IFERROR(VLOOKUP(H76,'Catálogos'!$H$2:$I$5,2,FALSE)*VLOOKUP(I76,'Catálogos'!$K$2:$L$5,2,FALSE),""))</f>
        <v/>
      </c>
      <c r="P76" s="24">
        <f>IF(COUNTA(A76:M76)=0,"",IF(AND(A76&lt;&gt;"",B76&lt;&gt;"",C76&lt;&gt;"",D76&lt;&gt;"",E76&lt;&gt;"",F76&lt;&gt;"",G76&lt;&gt;"",H76&lt;&gt;"",I76&lt;&gt;"",M76&lt;&gt;"",OR(H76="Sin observación",H76="No aplica",J76&lt;&gt;""),OR(M76="No",AND(M76="Sí",ISNUMBER(L76)))),"Sí","No"))</f>
        <v/>
      </c>
    </row>
    <row r="77" ht="24" customHeight="1">
      <c r="A77" s="20" t="n"/>
      <c r="B77" s="20" t="n"/>
      <c r="C77" s="34" t="n"/>
      <c r="D77" s="20" t="n"/>
      <c r="E77" s="20" t="n"/>
      <c r="F77" s="22" t="n"/>
      <c r="G77" s="20" t="n"/>
      <c r="H77" s="20" t="n"/>
      <c r="I77" s="20" t="n"/>
      <c r="J77" s="22" t="n"/>
      <c r="K77" s="22" t="n"/>
      <c r="L77" s="23" t="n"/>
      <c r="M77" s="20" t="n"/>
      <c r="N77" s="26">
        <f>IF(OR(H77="",I77=""),"",IF(H77="No verificable","Revisar",IF(H77="Atención sugerida",IF(OR(I77="Alta",AND(ISNUMBER(L77),L77&gt;=Control!$B$6)),"Prioritaria","Programable"),"Sin seguimiento")))</f>
        <v/>
      </c>
      <c r="O77" s="27">
        <f>IF(OR(H77="",I77=""),"",IFERROR(VLOOKUP(H77,'Catálogos'!$H$2:$I$5,2,FALSE)*VLOOKUP(I77,'Catálogos'!$K$2:$L$5,2,FALSE),""))</f>
        <v/>
      </c>
      <c r="P77" s="26">
        <f>IF(COUNTA(A77:M77)=0,"",IF(AND(A77&lt;&gt;"",B77&lt;&gt;"",C77&lt;&gt;"",D77&lt;&gt;"",E77&lt;&gt;"",F77&lt;&gt;"",G77&lt;&gt;"",H77&lt;&gt;"",I77&lt;&gt;"",M77&lt;&gt;"",OR(H77="Sin observación",H77="No aplica",J77&lt;&gt;""),OR(M77="No",AND(M77="Sí",ISNUMBER(L77)))),"Sí","No"))</f>
        <v/>
      </c>
    </row>
    <row r="78" ht="24" customHeight="1">
      <c r="A78" s="20" t="n"/>
      <c r="B78" s="20" t="n"/>
      <c r="C78" s="34" t="n"/>
      <c r="D78" s="20" t="n"/>
      <c r="E78" s="20" t="n"/>
      <c r="F78" s="22" t="n"/>
      <c r="G78" s="20" t="n"/>
      <c r="H78" s="20" t="n"/>
      <c r="I78" s="20" t="n"/>
      <c r="J78" s="22" t="n"/>
      <c r="K78" s="22" t="n"/>
      <c r="L78" s="23" t="n"/>
      <c r="M78" s="20" t="n"/>
      <c r="N78" s="24">
        <f>IF(OR(H78="",I78=""),"",IF(H78="No verificable","Revisar",IF(H78="Atención sugerida",IF(OR(I78="Alta",AND(ISNUMBER(L78),L78&gt;=Control!$B$6)),"Prioritaria","Programable"),"Sin seguimiento")))</f>
        <v/>
      </c>
      <c r="O78" s="25">
        <f>IF(OR(H78="",I78=""),"",IFERROR(VLOOKUP(H78,'Catálogos'!$H$2:$I$5,2,FALSE)*VLOOKUP(I78,'Catálogos'!$K$2:$L$5,2,FALSE),""))</f>
        <v/>
      </c>
      <c r="P78" s="24">
        <f>IF(COUNTA(A78:M78)=0,"",IF(AND(A78&lt;&gt;"",B78&lt;&gt;"",C78&lt;&gt;"",D78&lt;&gt;"",E78&lt;&gt;"",F78&lt;&gt;"",G78&lt;&gt;"",H78&lt;&gt;"",I78&lt;&gt;"",M78&lt;&gt;"",OR(H78="Sin observación",H78="No aplica",J78&lt;&gt;""),OR(M78="No",AND(M78="Sí",ISNUMBER(L78)))),"Sí","No"))</f>
        <v/>
      </c>
    </row>
    <row r="79" ht="24" customHeight="1">
      <c r="A79" s="20" t="n"/>
      <c r="B79" s="20" t="n"/>
      <c r="C79" s="34" t="n"/>
      <c r="D79" s="20" t="n"/>
      <c r="E79" s="20" t="n"/>
      <c r="F79" s="22" t="n"/>
      <c r="G79" s="20" t="n"/>
      <c r="H79" s="20" t="n"/>
      <c r="I79" s="20" t="n"/>
      <c r="J79" s="22" t="n"/>
      <c r="K79" s="22" t="n"/>
      <c r="L79" s="23" t="n"/>
      <c r="M79" s="20" t="n"/>
      <c r="N79" s="26">
        <f>IF(OR(H79="",I79=""),"",IF(H79="No verificable","Revisar",IF(H79="Atención sugerida",IF(OR(I79="Alta",AND(ISNUMBER(L79),L79&gt;=Control!$B$6)),"Prioritaria","Programable"),"Sin seguimiento")))</f>
        <v/>
      </c>
      <c r="O79" s="27">
        <f>IF(OR(H79="",I79=""),"",IFERROR(VLOOKUP(H79,'Catálogos'!$H$2:$I$5,2,FALSE)*VLOOKUP(I79,'Catálogos'!$K$2:$L$5,2,FALSE),""))</f>
        <v/>
      </c>
      <c r="P79" s="26">
        <f>IF(COUNTA(A79:M79)=0,"",IF(AND(A79&lt;&gt;"",B79&lt;&gt;"",C79&lt;&gt;"",D79&lt;&gt;"",E79&lt;&gt;"",F79&lt;&gt;"",G79&lt;&gt;"",H79&lt;&gt;"",I79&lt;&gt;"",M79&lt;&gt;"",OR(H79="Sin observación",H79="No aplica",J79&lt;&gt;""),OR(M79="No",AND(M79="Sí",ISNUMBER(L79)))),"Sí","No"))</f>
        <v/>
      </c>
    </row>
    <row r="80" ht="24" customHeight="1">
      <c r="A80" s="20" t="n"/>
      <c r="B80" s="20" t="n"/>
      <c r="C80" s="34" t="n"/>
      <c r="D80" s="20" t="n"/>
      <c r="E80" s="20" t="n"/>
      <c r="F80" s="22" t="n"/>
      <c r="G80" s="20" t="n"/>
      <c r="H80" s="20" t="n"/>
      <c r="I80" s="20" t="n"/>
      <c r="J80" s="22" t="n"/>
      <c r="K80" s="22" t="n"/>
      <c r="L80" s="23" t="n"/>
      <c r="M80" s="20" t="n"/>
      <c r="N80" s="24">
        <f>IF(OR(H80="",I80=""),"",IF(H80="No verificable","Revisar",IF(H80="Atención sugerida",IF(OR(I80="Alta",AND(ISNUMBER(L80),L80&gt;=Control!$B$6)),"Prioritaria","Programable"),"Sin seguimiento")))</f>
        <v/>
      </c>
      <c r="O80" s="25">
        <f>IF(OR(H80="",I80=""),"",IFERROR(VLOOKUP(H80,'Catálogos'!$H$2:$I$5,2,FALSE)*VLOOKUP(I80,'Catálogos'!$K$2:$L$5,2,FALSE),""))</f>
        <v/>
      </c>
      <c r="P80" s="24">
        <f>IF(COUNTA(A80:M80)=0,"",IF(AND(A80&lt;&gt;"",B80&lt;&gt;"",C80&lt;&gt;"",D80&lt;&gt;"",E80&lt;&gt;"",F80&lt;&gt;"",G80&lt;&gt;"",H80&lt;&gt;"",I80&lt;&gt;"",M80&lt;&gt;"",OR(H80="Sin observación",H80="No aplica",J80&lt;&gt;""),OR(M80="No",AND(M80="Sí",ISNUMBER(L80)))),"Sí","No"))</f>
        <v/>
      </c>
    </row>
    <row r="81" ht="24" customHeight="1">
      <c r="A81" s="20" t="n"/>
      <c r="B81" s="20" t="n"/>
      <c r="C81" s="34" t="n"/>
      <c r="D81" s="20" t="n"/>
      <c r="E81" s="20" t="n"/>
      <c r="F81" s="22" t="n"/>
      <c r="G81" s="20" t="n"/>
      <c r="H81" s="20" t="n"/>
      <c r="I81" s="20" t="n"/>
      <c r="J81" s="22" t="n"/>
      <c r="K81" s="22" t="n"/>
      <c r="L81" s="23" t="n"/>
      <c r="M81" s="20" t="n"/>
      <c r="N81" s="26">
        <f>IF(OR(H81="",I81=""),"",IF(H81="No verificable","Revisar",IF(H81="Atención sugerida",IF(OR(I81="Alta",AND(ISNUMBER(L81),L81&gt;=Control!$B$6)),"Prioritaria","Programable"),"Sin seguimiento")))</f>
        <v/>
      </c>
      <c r="O81" s="27">
        <f>IF(OR(H81="",I81=""),"",IFERROR(VLOOKUP(H81,'Catálogos'!$H$2:$I$5,2,FALSE)*VLOOKUP(I81,'Catálogos'!$K$2:$L$5,2,FALSE),""))</f>
        <v/>
      </c>
      <c r="P81" s="26">
        <f>IF(COUNTA(A81:M81)=0,"",IF(AND(A81&lt;&gt;"",B81&lt;&gt;"",C81&lt;&gt;"",D81&lt;&gt;"",E81&lt;&gt;"",F81&lt;&gt;"",G81&lt;&gt;"",H81&lt;&gt;"",I81&lt;&gt;"",M81&lt;&gt;"",OR(H81="Sin observación",H81="No aplica",J81&lt;&gt;""),OR(M81="No",AND(M81="Sí",ISNUMBER(L81)))),"Sí","No"))</f>
        <v/>
      </c>
    </row>
    <row r="82" ht="24" customHeight="1">
      <c r="A82" s="20" t="n"/>
      <c r="B82" s="20" t="n"/>
      <c r="C82" s="34" t="n"/>
      <c r="D82" s="20" t="n"/>
      <c r="E82" s="20" t="n"/>
      <c r="F82" s="22" t="n"/>
      <c r="G82" s="20" t="n"/>
      <c r="H82" s="20" t="n"/>
      <c r="I82" s="20" t="n"/>
      <c r="J82" s="22" t="n"/>
      <c r="K82" s="22" t="n"/>
      <c r="L82" s="23" t="n"/>
      <c r="M82" s="20" t="n"/>
      <c r="N82" s="24">
        <f>IF(OR(H82="",I82=""),"",IF(H82="No verificable","Revisar",IF(H82="Atención sugerida",IF(OR(I82="Alta",AND(ISNUMBER(L82),L82&gt;=Control!$B$6)),"Prioritaria","Programable"),"Sin seguimiento")))</f>
        <v/>
      </c>
      <c r="O82" s="25">
        <f>IF(OR(H82="",I82=""),"",IFERROR(VLOOKUP(H82,'Catálogos'!$H$2:$I$5,2,FALSE)*VLOOKUP(I82,'Catálogos'!$K$2:$L$5,2,FALSE),""))</f>
        <v/>
      </c>
      <c r="P82" s="24">
        <f>IF(COUNTA(A82:M82)=0,"",IF(AND(A82&lt;&gt;"",B82&lt;&gt;"",C82&lt;&gt;"",D82&lt;&gt;"",E82&lt;&gt;"",F82&lt;&gt;"",G82&lt;&gt;"",H82&lt;&gt;"",I82&lt;&gt;"",M82&lt;&gt;"",OR(H82="Sin observación",H82="No aplica",J82&lt;&gt;""),OR(M82="No",AND(M82="Sí",ISNUMBER(L82)))),"Sí","No"))</f>
        <v/>
      </c>
    </row>
    <row r="83" ht="24" customHeight="1">
      <c r="A83" s="20" t="n"/>
      <c r="B83" s="20" t="n"/>
      <c r="C83" s="34" t="n"/>
      <c r="D83" s="20" t="n"/>
      <c r="E83" s="20" t="n"/>
      <c r="F83" s="22" t="n"/>
      <c r="G83" s="20" t="n"/>
      <c r="H83" s="20" t="n"/>
      <c r="I83" s="20" t="n"/>
      <c r="J83" s="22" t="n"/>
      <c r="K83" s="22" t="n"/>
      <c r="L83" s="23" t="n"/>
      <c r="M83" s="20" t="n"/>
      <c r="N83" s="26">
        <f>IF(OR(H83="",I83=""),"",IF(H83="No verificable","Revisar",IF(H83="Atención sugerida",IF(OR(I83="Alta",AND(ISNUMBER(L83),L83&gt;=Control!$B$6)),"Prioritaria","Programable"),"Sin seguimiento")))</f>
        <v/>
      </c>
      <c r="O83" s="27">
        <f>IF(OR(H83="",I83=""),"",IFERROR(VLOOKUP(H83,'Catálogos'!$H$2:$I$5,2,FALSE)*VLOOKUP(I83,'Catálogos'!$K$2:$L$5,2,FALSE),""))</f>
        <v/>
      </c>
      <c r="P83" s="26">
        <f>IF(COUNTA(A83:M83)=0,"",IF(AND(A83&lt;&gt;"",B83&lt;&gt;"",C83&lt;&gt;"",D83&lt;&gt;"",E83&lt;&gt;"",F83&lt;&gt;"",G83&lt;&gt;"",H83&lt;&gt;"",I83&lt;&gt;"",M83&lt;&gt;"",OR(H83="Sin observación",H83="No aplica",J83&lt;&gt;""),OR(M83="No",AND(M83="Sí",ISNUMBER(L83)))),"Sí","No"))</f>
        <v/>
      </c>
    </row>
    <row r="84" ht="24" customHeight="1">
      <c r="A84" s="20" t="n"/>
      <c r="B84" s="20" t="n"/>
      <c r="C84" s="34" t="n"/>
      <c r="D84" s="20" t="n"/>
      <c r="E84" s="20" t="n"/>
      <c r="F84" s="22" t="n"/>
      <c r="G84" s="20" t="n"/>
      <c r="H84" s="20" t="n"/>
      <c r="I84" s="20" t="n"/>
      <c r="J84" s="22" t="n"/>
      <c r="K84" s="22" t="n"/>
      <c r="L84" s="23" t="n"/>
      <c r="M84" s="20" t="n"/>
      <c r="N84" s="24">
        <f>IF(OR(H84="",I84=""),"",IF(H84="No verificable","Revisar",IF(H84="Atención sugerida",IF(OR(I84="Alta",AND(ISNUMBER(L84),L84&gt;=Control!$B$6)),"Prioritaria","Programable"),"Sin seguimiento")))</f>
        <v/>
      </c>
      <c r="O84" s="25">
        <f>IF(OR(H84="",I84=""),"",IFERROR(VLOOKUP(H84,'Catálogos'!$H$2:$I$5,2,FALSE)*VLOOKUP(I84,'Catálogos'!$K$2:$L$5,2,FALSE),""))</f>
        <v/>
      </c>
      <c r="P84" s="24">
        <f>IF(COUNTA(A84:M84)=0,"",IF(AND(A84&lt;&gt;"",B84&lt;&gt;"",C84&lt;&gt;"",D84&lt;&gt;"",E84&lt;&gt;"",F84&lt;&gt;"",G84&lt;&gt;"",H84&lt;&gt;"",I84&lt;&gt;"",M84&lt;&gt;"",OR(H84="Sin observación",H84="No aplica",J84&lt;&gt;""),OR(M84="No",AND(M84="Sí",ISNUMBER(L84)))),"Sí","No"))</f>
        <v/>
      </c>
    </row>
    <row r="85" ht="24" customHeight="1">
      <c r="A85" s="20" t="n"/>
      <c r="B85" s="20" t="n"/>
      <c r="C85" s="34" t="n"/>
      <c r="D85" s="20" t="n"/>
      <c r="E85" s="20" t="n"/>
      <c r="F85" s="22" t="n"/>
      <c r="G85" s="20" t="n"/>
      <c r="H85" s="20" t="n"/>
      <c r="I85" s="20" t="n"/>
      <c r="J85" s="22" t="n"/>
      <c r="K85" s="22" t="n"/>
      <c r="L85" s="23" t="n"/>
      <c r="M85" s="20" t="n"/>
      <c r="N85" s="26">
        <f>IF(OR(H85="",I85=""),"",IF(H85="No verificable","Revisar",IF(H85="Atención sugerida",IF(OR(I85="Alta",AND(ISNUMBER(L85),L85&gt;=Control!$B$6)),"Prioritaria","Programable"),"Sin seguimiento")))</f>
        <v/>
      </c>
      <c r="O85" s="27">
        <f>IF(OR(H85="",I85=""),"",IFERROR(VLOOKUP(H85,'Catálogos'!$H$2:$I$5,2,FALSE)*VLOOKUP(I85,'Catálogos'!$K$2:$L$5,2,FALSE),""))</f>
        <v/>
      </c>
      <c r="P85" s="26">
        <f>IF(COUNTA(A85:M85)=0,"",IF(AND(A85&lt;&gt;"",B85&lt;&gt;"",C85&lt;&gt;"",D85&lt;&gt;"",E85&lt;&gt;"",F85&lt;&gt;"",G85&lt;&gt;"",H85&lt;&gt;"",I85&lt;&gt;"",M85&lt;&gt;"",OR(H85="Sin observación",H85="No aplica",J85&lt;&gt;""),OR(M85="No",AND(M85="Sí",ISNUMBER(L85)))),"Sí","No"))</f>
        <v/>
      </c>
    </row>
    <row r="86" ht="24" customHeight="1">
      <c r="A86" s="20" t="n"/>
      <c r="B86" s="20" t="n"/>
      <c r="C86" s="34" t="n"/>
      <c r="D86" s="20" t="n"/>
      <c r="E86" s="20" t="n"/>
      <c r="F86" s="22" t="n"/>
      <c r="G86" s="20" t="n"/>
      <c r="H86" s="20" t="n"/>
      <c r="I86" s="20" t="n"/>
      <c r="J86" s="22" t="n"/>
      <c r="K86" s="22" t="n"/>
      <c r="L86" s="23" t="n"/>
      <c r="M86" s="20" t="n"/>
      <c r="N86" s="24">
        <f>IF(OR(H86="",I86=""),"",IF(H86="No verificable","Revisar",IF(H86="Atención sugerida",IF(OR(I86="Alta",AND(ISNUMBER(L86),L86&gt;=Control!$B$6)),"Prioritaria","Programable"),"Sin seguimiento")))</f>
        <v/>
      </c>
      <c r="O86" s="25">
        <f>IF(OR(H86="",I86=""),"",IFERROR(VLOOKUP(H86,'Catálogos'!$H$2:$I$5,2,FALSE)*VLOOKUP(I86,'Catálogos'!$K$2:$L$5,2,FALSE),""))</f>
        <v/>
      </c>
      <c r="P86" s="24">
        <f>IF(COUNTA(A86:M86)=0,"",IF(AND(A86&lt;&gt;"",B86&lt;&gt;"",C86&lt;&gt;"",D86&lt;&gt;"",E86&lt;&gt;"",F86&lt;&gt;"",G86&lt;&gt;"",H86&lt;&gt;"",I86&lt;&gt;"",M86&lt;&gt;"",OR(H86="Sin observación",H86="No aplica",J86&lt;&gt;""),OR(M86="No",AND(M86="Sí",ISNUMBER(L86)))),"Sí","No"))</f>
        <v/>
      </c>
    </row>
    <row r="87" ht="24" customHeight="1">
      <c r="A87" s="20" t="n"/>
      <c r="B87" s="20" t="n"/>
      <c r="C87" s="34" t="n"/>
      <c r="D87" s="20" t="n"/>
      <c r="E87" s="20" t="n"/>
      <c r="F87" s="22" t="n"/>
      <c r="G87" s="20" t="n"/>
      <c r="H87" s="20" t="n"/>
      <c r="I87" s="20" t="n"/>
      <c r="J87" s="22" t="n"/>
      <c r="K87" s="22" t="n"/>
      <c r="L87" s="23" t="n"/>
      <c r="M87" s="20" t="n"/>
      <c r="N87" s="26">
        <f>IF(OR(H87="",I87=""),"",IF(H87="No verificable","Revisar",IF(H87="Atención sugerida",IF(OR(I87="Alta",AND(ISNUMBER(L87),L87&gt;=Control!$B$6)),"Prioritaria","Programable"),"Sin seguimiento")))</f>
        <v/>
      </c>
      <c r="O87" s="27">
        <f>IF(OR(H87="",I87=""),"",IFERROR(VLOOKUP(H87,'Catálogos'!$H$2:$I$5,2,FALSE)*VLOOKUP(I87,'Catálogos'!$K$2:$L$5,2,FALSE),""))</f>
        <v/>
      </c>
      <c r="P87" s="26">
        <f>IF(COUNTA(A87:M87)=0,"",IF(AND(A87&lt;&gt;"",B87&lt;&gt;"",C87&lt;&gt;"",D87&lt;&gt;"",E87&lt;&gt;"",F87&lt;&gt;"",G87&lt;&gt;"",H87&lt;&gt;"",I87&lt;&gt;"",M87&lt;&gt;"",OR(H87="Sin observación",H87="No aplica",J87&lt;&gt;""),OR(M87="No",AND(M87="Sí",ISNUMBER(L87)))),"Sí","No"))</f>
        <v/>
      </c>
    </row>
    <row r="88" ht="24" customHeight="1">
      <c r="A88" s="20" t="n"/>
      <c r="B88" s="20" t="n"/>
      <c r="C88" s="34" t="n"/>
      <c r="D88" s="20" t="n"/>
      <c r="E88" s="20" t="n"/>
      <c r="F88" s="22" t="n"/>
      <c r="G88" s="20" t="n"/>
      <c r="H88" s="20" t="n"/>
      <c r="I88" s="20" t="n"/>
      <c r="J88" s="22" t="n"/>
      <c r="K88" s="22" t="n"/>
      <c r="L88" s="23" t="n"/>
      <c r="M88" s="20" t="n"/>
      <c r="N88" s="24">
        <f>IF(OR(H88="",I88=""),"",IF(H88="No verificable","Revisar",IF(H88="Atención sugerida",IF(OR(I88="Alta",AND(ISNUMBER(L88),L88&gt;=Control!$B$6)),"Prioritaria","Programable"),"Sin seguimiento")))</f>
        <v/>
      </c>
      <c r="O88" s="25">
        <f>IF(OR(H88="",I88=""),"",IFERROR(VLOOKUP(H88,'Catálogos'!$H$2:$I$5,2,FALSE)*VLOOKUP(I88,'Catálogos'!$K$2:$L$5,2,FALSE),""))</f>
        <v/>
      </c>
      <c r="P88" s="24">
        <f>IF(COUNTA(A88:M88)=0,"",IF(AND(A88&lt;&gt;"",B88&lt;&gt;"",C88&lt;&gt;"",D88&lt;&gt;"",E88&lt;&gt;"",F88&lt;&gt;"",G88&lt;&gt;"",H88&lt;&gt;"",I88&lt;&gt;"",M88&lt;&gt;"",OR(H88="Sin observación",H88="No aplica",J88&lt;&gt;""),OR(M88="No",AND(M88="Sí",ISNUMBER(L88)))),"Sí","No"))</f>
        <v/>
      </c>
    </row>
    <row r="89" ht="24" customHeight="1">
      <c r="A89" s="20" t="n"/>
      <c r="B89" s="20" t="n"/>
      <c r="C89" s="34" t="n"/>
      <c r="D89" s="20" t="n"/>
      <c r="E89" s="20" t="n"/>
      <c r="F89" s="22" t="n"/>
      <c r="G89" s="20" t="n"/>
      <c r="H89" s="20" t="n"/>
      <c r="I89" s="20" t="n"/>
      <c r="J89" s="22" t="n"/>
      <c r="K89" s="22" t="n"/>
      <c r="L89" s="23" t="n"/>
      <c r="M89" s="20" t="n"/>
      <c r="N89" s="26">
        <f>IF(OR(H89="",I89=""),"",IF(H89="No verificable","Revisar",IF(H89="Atención sugerida",IF(OR(I89="Alta",AND(ISNUMBER(L89),L89&gt;=Control!$B$6)),"Prioritaria","Programable"),"Sin seguimiento")))</f>
        <v/>
      </c>
      <c r="O89" s="27">
        <f>IF(OR(H89="",I89=""),"",IFERROR(VLOOKUP(H89,'Catálogos'!$H$2:$I$5,2,FALSE)*VLOOKUP(I89,'Catálogos'!$K$2:$L$5,2,FALSE),""))</f>
        <v/>
      </c>
      <c r="P89" s="26">
        <f>IF(COUNTA(A89:M89)=0,"",IF(AND(A89&lt;&gt;"",B89&lt;&gt;"",C89&lt;&gt;"",D89&lt;&gt;"",E89&lt;&gt;"",F89&lt;&gt;"",G89&lt;&gt;"",H89&lt;&gt;"",I89&lt;&gt;"",M89&lt;&gt;"",OR(H89="Sin observación",H89="No aplica",J89&lt;&gt;""),OR(M89="No",AND(M89="Sí",ISNUMBER(L89)))),"Sí","No"))</f>
        <v/>
      </c>
    </row>
    <row r="90" ht="24" customHeight="1">
      <c r="A90" s="20" t="n"/>
      <c r="B90" s="20" t="n"/>
      <c r="C90" s="34" t="n"/>
      <c r="D90" s="20" t="n"/>
      <c r="E90" s="20" t="n"/>
      <c r="F90" s="22" t="n"/>
      <c r="G90" s="20" t="n"/>
      <c r="H90" s="20" t="n"/>
      <c r="I90" s="20" t="n"/>
      <c r="J90" s="22" t="n"/>
      <c r="K90" s="22" t="n"/>
      <c r="L90" s="23" t="n"/>
      <c r="M90" s="20" t="n"/>
      <c r="N90" s="24">
        <f>IF(OR(H90="",I90=""),"",IF(H90="No verificable","Revisar",IF(H90="Atención sugerida",IF(OR(I90="Alta",AND(ISNUMBER(L90),L90&gt;=Control!$B$6)),"Prioritaria","Programable"),"Sin seguimiento")))</f>
        <v/>
      </c>
      <c r="O90" s="25">
        <f>IF(OR(H90="",I90=""),"",IFERROR(VLOOKUP(H90,'Catálogos'!$H$2:$I$5,2,FALSE)*VLOOKUP(I90,'Catálogos'!$K$2:$L$5,2,FALSE),""))</f>
        <v/>
      </c>
      <c r="P90" s="24">
        <f>IF(COUNTA(A90:M90)=0,"",IF(AND(A90&lt;&gt;"",B90&lt;&gt;"",C90&lt;&gt;"",D90&lt;&gt;"",E90&lt;&gt;"",F90&lt;&gt;"",G90&lt;&gt;"",H90&lt;&gt;"",I90&lt;&gt;"",M90&lt;&gt;"",OR(H90="Sin observación",H90="No aplica",J90&lt;&gt;""),OR(M90="No",AND(M90="Sí",ISNUMBER(L90)))),"Sí","No"))</f>
        <v/>
      </c>
    </row>
    <row r="91" ht="24" customHeight="1">
      <c r="A91" s="20" t="n"/>
      <c r="B91" s="20" t="n"/>
      <c r="C91" s="34" t="n"/>
      <c r="D91" s="20" t="n"/>
      <c r="E91" s="20" t="n"/>
      <c r="F91" s="22" t="n"/>
      <c r="G91" s="20" t="n"/>
      <c r="H91" s="20" t="n"/>
      <c r="I91" s="20" t="n"/>
      <c r="J91" s="22" t="n"/>
      <c r="K91" s="22" t="n"/>
      <c r="L91" s="23" t="n"/>
      <c r="M91" s="20" t="n"/>
      <c r="N91" s="26">
        <f>IF(OR(H91="",I91=""),"",IF(H91="No verificable","Revisar",IF(H91="Atención sugerida",IF(OR(I91="Alta",AND(ISNUMBER(L91),L91&gt;=Control!$B$6)),"Prioritaria","Programable"),"Sin seguimiento")))</f>
        <v/>
      </c>
      <c r="O91" s="27">
        <f>IF(OR(H91="",I91=""),"",IFERROR(VLOOKUP(H91,'Catálogos'!$H$2:$I$5,2,FALSE)*VLOOKUP(I91,'Catálogos'!$K$2:$L$5,2,FALSE),""))</f>
        <v/>
      </c>
      <c r="P91" s="26">
        <f>IF(COUNTA(A91:M91)=0,"",IF(AND(A91&lt;&gt;"",B91&lt;&gt;"",C91&lt;&gt;"",D91&lt;&gt;"",E91&lt;&gt;"",F91&lt;&gt;"",G91&lt;&gt;"",H91&lt;&gt;"",I91&lt;&gt;"",M91&lt;&gt;"",OR(H91="Sin observación",H91="No aplica",J91&lt;&gt;""),OR(M91="No",AND(M91="Sí",ISNUMBER(L91)))),"Sí","No"))</f>
        <v/>
      </c>
    </row>
    <row r="92" ht="24" customHeight="1">
      <c r="A92" s="20" t="n"/>
      <c r="B92" s="20" t="n"/>
      <c r="C92" s="34" t="n"/>
      <c r="D92" s="20" t="n"/>
      <c r="E92" s="20" t="n"/>
      <c r="F92" s="22" t="n"/>
      <c r="G92" s="20" t="n"/>
      <c r="H92" s="20" t="n"/>
      <c r="I92" s="20" t="n"/>
      <c r="J92" s="22" t="n"/>
      <c r="K92" s="22" t="n"/>
      <c r="L92" s="23" t="n"/>
      <c r="M92" s="20" t="n"/>
      <c r="N92" s="24">
        <f>IF(OR(H92="",I92=""),"",IF(H92="No verificable","Revisar",IF(H92="Atención sugerida",IF(OR(I92="Alta",AND(ISNUMBER(L92),L92&gt;=Control!$B$6)),"Prioritaria","Programable"),"Sin seguimiento")))</f>
        <v/>
      </c>
      <c r="O92" s="25">
        <f>IF(OR(H92="",I92=""),"",IFERROR(VLOOKUP(H92,'Catálogos'!$H$2:$I$5,2,FALSE)*VLOOKUP(I92,'Catálogos'!$K$2:$L$5,2,FALSE),""))</f>
        <v/>
      </c>
      <c r="P92" s="24">
        <f>IF(COUNTA(A92:M92)=0,"",IF(AND(A92&lt;&gt;"",B92&lt;&gt;"",C92&lt;&gt;"",D92&lt;&gt;"",E92&lt;&gt;"",F92&lt;&gt;"",G92&lt;&gt;"",H92&lt;&gt;"",I92&lt;&gt;"",M92&lt;&gt;"",OR(H92="Sin observación",H92="No aplica",J92&lt;&gt;""),OR(M92="No",AND(M92="Sí",ISNUMBER(L92)))),"Sí","No"))</f>
        <v/>
      </c>
    </row>
    <row r="93" ht="24" customHeight="1">
      <c r="A93" s="20" t="n"/>
      <c r="B93" s="20" t="n"/>
      <c r="C93" s="34" t="n"/>
      <c r="D93" s="20" t="n"/>
      <c r="E93" s="20" t="n"/>
      <c r="F93" s="22" t="n"/>
      <c r="G93" s="20" t="n"/>
      <c r="H93" s="20" t="n"/>
      <c r="I93" s="20" t="n"/>
      <c r="J93" s="22" t="n"/>
      <c r="K93" s="22" t="n"/>
      <c r="L93" s="23" t="n"/>
      <c r="M93" s="20" t="n"/>
      <c r="N93" s="26">
        <f>IF(OR(H93="",I93=""),"",IF(H93="No verificable","Revisar",IF(H93="Atención sugerida",IF(OR(I93="Alta",AND(ISNUMBER(L93),L93&gt;=Control!$B$6)),"Prioritaria","Programable"),"Sin seguimiento")))</f>
        <v/>
      </c>
      <c r="O93" s="27">
        <f>IF(OR(H93="",I93=""),"",IFERROR(VLOOKUP(H93,'Catálogos'!$H$2:$I$5,2,FALSE)*VLOOKUP(I93,'Catálogos'!$K$2:$L$5,2,FALSE),""))</f>
        <v/>
      </c>
      <c r="P93" s="26">
        <f>IF(COUNTA(A93:M93)=0,"",IF(AND(A93&lt;&gt;"",B93&lt;&gt;"",C93&lt;&gt;"",D93&lt;&gt;"",E93&lt;&gt;"",F93&lt;&gt;"",G93&lt;&gt;"",H93&lt;&gt;"",I93&lt;&gt;"",M93&lt;&gt;"",OR(H93="Sin observación",H93="No aplica",J93&lt;&gt;""),OR(M93="No",AND(M93="Sí",ISNUMBER(L93)))),"Sí","No"))</f>
        <v/>
      </c>
    </row>
    <row r="94" ht="24" customHeight="1">
      <c r="A94" s="20" t="n"/>
      <c r="B94" s="20" t="n"/>
      <c r="C94" s="34" t="n"/>
      <c r="D94" s="20" t="n"/>
      <c r="E94" s="20" t="n"/>
      <c r="F94" s="22" t="n"/>
      <c r="G94" s="20" t="n"/>
      <c r="H94" s="20" t="n"/>
      <c r="I94" s="20" t="n"/>
      <c r="J94" s="22" t="n"/>
      <c r="K94" s="22" t="n"/>
      <c r="L94" s="23" t="n"/>
      <c r="M94" s="20" t="n"/>
      <c r="N94" s="24">
        <f>IF(OR(H94="",I94=""),"",IF(H94="No verificable","Revisar",IF(H94="Atención sugerida",IF(OR(I94="Alta",AND(ISNUMBER(L94),L94&gt;=Control!$B$6)),"Prioritaria","Programable"),"Sin seguimiento")))</f>
        <v/>
      </c>
      <c r="O94" s="25">
        <f>IF(OR(H94="",I94=""),"",IFERROR(VLOOKUP(H94,'Catálogos'!$H$2:$I$5,2,FALSE)*VLOOKUP(I94,'Catálogos'!$K$2:$L$5,2,FALSE),""))</f>
        <v/>
      </c>
      <c r="P94" s="24">
        <f>IF(COUNTA(A94:M94)=0,"",IF(AND(A94&lt;&gt;"",B94&lt;&gt;"",C94&lt;&gt;"",D94&lt;&gt;"",E94&lt;&gt;"",F94&lt;&gt;"",G94&lt;&gt;"",H94&lt;&gt;"",I94&lt;&gt;"",M94&lt;&gt;"",OR(H94="Sin observación",H94="No aplica",J94&lt;&gt;""),OR(M94="No",AND(M94="Sí",ISNUMBER(L94)))),"Sí","No"))</f>
        <v/>
      </c>
    </row>
    <row r="95" ht="24" customHeight="1">
      <c r="A95" s="20" t="n"/>
      <c r="B95" s="20" t="n"/>
      <c r="C95" s="34" t="n"/>
      <c r="D95" s="20" t="n"/>
      <c r="E95" s="20" t="n"/>
      <c r="F95" s="22" t="n"/>
      <c r="G95" s="20" t="n"/>
      <c r="H95" s="20" t="n"/>
      <c r="I95" s="20" t="n"/>
      <c r="J95" s="22" t="n"/>
      <c r="K95" s="22" t="n"/>
      <c r="L95" s="23" t="n"/>
      <c r="M95" s="20" t="n"/>
      <c r="N95" s="26">
        <f>IF(OR(H95="",I95=""),"",IF(H95="No verificable","Revisar",IF(H95="Atención sugerida",IF(OR(I95="Alta",AND(ISNUMBER(L95),L95&gt;=Control!$B$6)),"Prioritaria","Programable"),"Sin seguimiento")))</f>
        <v/>
      </c>
      <c r="O95" s="27">
        <f>IF(OR(H95="",I95=""),"",IFERROR(VLOOKUP(H95,'Catálogos'!$H$2:$I$5,2,FALSE)*VLOOKUP(I95,'Catálogos'!$K$2:$L$5,2,FALSE),""))</f>
        <v/>
      </c>
      <c r="P95" s="26">
        <f>IF(COUNTA(A95:M95)=0,"",IF(AND(A95&lt;&gt;"",B95&lt;&gt;"",C95&lt;&gt;"",D95&lt;&gt;"",E95&lt;&gt;"",F95&lt;&gt;"",G95&lt;&gt;"",H95&lt;&gt;"",I95&lt;&gt;"",M95&lt;&gt;"",OR(H95="Sin observación",H95="No aplica",J95&lt;&gt;""),OR(M95="No",AND(M95="Sí",ISNUMBER(L95)))),"Sí","No"))</f>
        <v/>
      </c>
    </row>
    <row r="96" ht="24" customHeight="1">
      <c r="A96" s="20" t="n"/>
      <c r="B96" s="20" t="n"/>
      <c r="C96" s="34" t="n"/>
      <c r="D96" s="20" t="n"/>
      <c r="E96" s="20" t="n"/>
      <c r="F96" s="22" t="n"/>
      <c r="G96" s="20" t="n"/>
      <c r="H96" s="20" t="n"/>
      <c r="I96" s="20" t="n"/>
      <c r="J96" s="22" t="n"/>
      <c r="K96" s="22" t="n"/>
      <c r="L96" s="23" t="n"/>
      <c r="M96" s="20" t="n"/>
      <c r="N96" s="24">
        <f>IF(OR(H96="",I96=""),"",IF(H96="No verificable","Revisar",IF(H96="Atención sugerida",IF(OR(I96="Alta",AND(ISNUMBER(L96),L96&gt;=Control!$B$6)),"Prioritaria","Programable"),"Sin seguimiento")))</f>
        <v/>
      </c>
      <c r="O96" s="25">
        <f>IF(OR(H96="",I96=""),"",IFERROR(VLOOKUP(H96,'Catálogos'!$H$2:$I$5,2,FALSE)*VLOOKUP(I96,'Catálogos'!$K$2:$L$5,2,FALSE),""))</f>
        <v/>
      </c>
      <c r="P96" s="24">
        <f>IF(COUNTA(A96:M96)=0,"",IF(AND(A96&lt;&gt;"",B96&lt;&gt;"",C96&lt;&gt;"",D96&lt;&gt;"",E96&lt;&gt;"",F96&lt;&gt;"",G96&lt;&gt;"",H96&lt;&gt;"",I96&lt;&gt;"",M96&lt;&gt;"",OR(H96="Sin observación",H96="No aplica",J96&lt;&gt;""),OR(M96="No",AND(M96="Sí",ISNUMBER(L96)))),"Sí","No"))</f>
        <v/>
      </c>
    </row>
    <row r="97" ht="24" customHeight="1">
      <c r="A97" s="20" t="n"/>
      <c r="B97" s="20" t="n"/>
      <c r="C97" s="34" t="n"/>
      <c r="D97" s="20" t="n"/>
      <c r="E97" s="20" t="n"/>
      <c r="F97" s="22" t="n"/>
      <c r="G97" s="20" t="n"/>
      <c r="H97" s="20" t="n"/>
      <c r="I97" s="20" t="n"/>
      <c r="J97" s="22" t="n"/>
      <c r="K97" s="22" t="n"/>
      <c r="L97" s="23" t="n"/>
      <c r="M97" s="20" t="n"/>
      <c r="N97" s="26">
        <f>IF(OR(H97="",I97=""),"",IF(H97="No verificable","Revisar",IF(H97="Atención sugerida",IF(OR(I97="Alta",AND(ISNUMBER(L97),L97&gt;=Control!$B$6)),"Prioritaria","Programable"),"Sin seguimiento")))</f>
        <v/>
      </c>
      <c r="O97" s="27">
        <f>IF(OR(H97="",I97=""),"",IFERROR(VLOOKUP(H97,'Catálogos'!$H$2:$I$5,2,FALSE)*VLOOKUP(I97,'Catálogos'!$K$2:$L$5,2,FALSE),""))</f>
        <v/>
      </c>
      <c r="P97" s="26">
        <f>IF(COUNTA(A97:M97)=0,"",IF(AND(A97&lt;&gt;"",B97&lt;&gt;"",C97&lt;&gt;"",D97&lt;&gt;"",E97&lt;&gt;"",F97&lt;&gt;"",G97&lt;&gt;"",H97&lt;&gt;"",I97&lt;&gt;"",M97&lt;&gt;"",OR(H97="Sin observación",H97="No aplica",J97&lt;&gt;""),OR(M97="No",AND(M97="Sí",ISNUMBER(L97)))),"Sí","No"))</f>
        <v/>
      </c>
    </row>
    <row r="98" ht="24" customHeight="1">
      <c r="A98" s="20" t="n"/>
      <c r="B98" s="20" t="n"/>
      <c r="C98" s="34" t="n"/>
      <c r="D98" s="20" t="n"/>
      <c r="E98" s="20" t="n"/>
      <c r="F98" s="22" t="n"/>
      <c r="G98" s="20" t="n"/>
      <c r="H98" s="20" t="n"/>
      <c r="I98" s="20" t="n"/>
      <c r="J98" s="22" t="n"/>
      <c r="K98" s="22" t="n"/>
      <c r="L98" s="23" t="n"/>
      <c r="M98" s="20" t="n"/>
      <c r="N98" s="24">
        <f>IF(OR(H98="",I98=""),"",IF(H98="No verificable","Revisar",IF(H98="Atención sugerida",IF(OR(I98="Alta",AND(ISNUMBER(L98),L98&gt;=Control!$B$6)),"Prioritaria","Programable"),"Sin seguimiento")))</f>
        <v/>
      </c>
      <c r="O98" s="25">
        <f>IF(OR(H98="",I98=""),"",IFERROR(VLOOKUP(H98,'Catálogos'!$H$2:$I$5,2,FALSE)*VLOOKUP(I98,'Catálogos'!$K$2:$L$5,2,FALSE),""))</f>
        <v/>
      </c>
      <c r="P98" s="24">
        <f>IF(COUNTA(A98:M98)=0,"",IF(AND(A98&lt;&gt;"",B98&lt;&gt;"",C98&lt;&gt;"",D98&lt;&gt;"",E98&lt;&gt;"",F98&lt;&gt;"",G98&lt;&gt;"",H98&lt;&gt;"",I98&lt;&gt;"",M98&lt;&gt;"",OR(H98="Sin observación",H98="No aplica",J98&lt;&gt;""),OR(M98="No",AND(M98="Sí",ISNUMBER(L98)))),"Sí","No"))</f>
        <v/>
      </c>
    </row>
    <row r="99" ht="24" customHeight="1">
      <c r="A99" s="20" t="n"/>
      <c r="B99" s="20" t="n"/>
      <c r="C99" s="34" t="n"/>
      <c r="D99" s="20" t="n"/>
      <c r="E99" s="20" t="n"/>
      <c r="F99" s="22" t="n"/>
      <c r="G99" s="20" t="n"/>
      <c r="H99" s="20" t="n"/>
      <c r="I99" s="20" t="n"/>
      <c r="J99" s="22" t="n"/>
      <c r="K99" s="22" t="n"/>
      <c r="L99" s="23" t="n"/>
      <c r="M99" s="20" t="n"/>
      <c r="N99" s="26">
        <f>IF(OR(H99="",I99=""),"",IF(H99="No verificable","Revisar",IF(H99="Atención sugerida",IF(OR(I99="Alta",AND(ISNUMBER(L99),L99&gt;=Control!$B$6)),"Prioritaria","Programable"),"Sin seguimiento")))</f>
        <v/>
      </c>
      <c r="O99" s="27">
        <f>IF(OR(H99="",I99=""),"",IFERROR(VLOOKUP(H99,'Catálogos'!$H$2:$I$5,2,FALSE)*VLOOKUP(I99,'Catálogos'!$K$2:$L$5,2,FALSE),""))</f>
        <v/>
      </c>
      <c r="P99" s="26">
        <f>IF(COUNTA(A99:M99)=0,"",IF(AND(A99&lt;&gt;"",B99&lt;&gt;"",C99&lt;&gt;"",D99&lt;&gt;"",E99&lt;&gt;"",F99&lt;&gt;"",G99&lt;&gt;"",H99&lt;&gt;"",I99&lt;&gt;"",M99&lt;&gt;"",OR(H99="Sin observación",H99="No aplica",J99&lt;&gt;""),OR(M99="No",AND(M99="Sí",ISNUMBER(L99)))),"Sí","No"))</f>
        <v/>
      </c>
    </row>
    <row r="100" ht="24" customHeight="1">
      <c r="A100" s="20" t="n"/>
      <c r="B100" s="20" t="n"/>
      <c r="C100" s="34" t="n"/>
      <c r="D100" s="20" t="n"/>
      <c r="E100" s="20" t="n"/>
      <c r="F100" s="22" t="n"/>
      <c r="G100" s="20" t="n"/>
      <c r="H100" s="20" t="n"/>
      <c r="I100" s="20" t="n"/>
      <c r="J100" s="22" t="n"/>
      <c r="K100" s="22" t="n"/>
      <c r="L100" s="23" t="n"/>
      <c r="M100" s="20" t="n"/>
      <c r="N100" s="24">
        <f>IF(OR(H100="",I100=""),"",IF(H100="No verificable","Revisar",IF(H100="Atención sugerida",IF(OR(I100="Alta",AND(ISNUMBER(L100),L100&gt;=Control!$B$6)),"Prioritaria","Programable"),"Sin seguimiento")))</f>
        <v/>
      </c>
      <c r="O100" s="25">
        <f>IF(OR(H100="",I100=""),"",IFERROR(VLOOKUP(H100,'Catálogos'!$H$2:$I$5,2,FALSE)*VLOOKUP(I100,'Catálogos'!$K$2:$L$5,2,FALSE),""))</f>
        <v/>
      </c>
      <c r="P100" s="24">
        <f>IF(COUNTA(A100:M100)=0,"",IF(AND(A100&lt;&gt;"",B100&lt;&gt;"",C100&lt;&gt;"",D100&lt;&gt;"",E100&lt;&gt;"",F100&lt;&gt;"",G100&lt;&gt;"",H100&lt;&gt;"",I100&lt;&gt;"",M100&lt;&gt;"",OR(H100="Sin observación",H100="No aplica",J100&lt;&gt;""),OR(M100="No",AND(M100="Sí",ISNUMBER(L100)))),"Sí","No"))</f>
        <v/>
      </c>
    </row>
    <row r="101" ht="24" customHeight="1">
      <c r="A101" s="20" t="n"/>
      <c r="B101" s="20" t="n"/>
      <c r="C101" s="34" t="n"/>
      <c r="D101" s="20" t="n"/>
      <c r="E101" s="20" t="n"/>
      <c r="F101" s="22" t="n"/>
      <c r="G101" s="20" t="n"/>
      <c r="H101" s="20" t="n"/>
      <c r="I101" s="20" t="n"/>
      <c r="J101" s="22" t="n"/>
      <c r="K101" s="22" t="n"/>
      <c r="L101" s="23" t="n"/>
      <c r="M101" s="20" t="n"/>
      <c r="N101" s="26">
        <f>IF(OR(H101="",I101=""),"",IF(H101="No verificable","Revisar",IF(H101="Atención sugerida",IF(OR(I101="Alta",AND(ISNUMBER(L101),L101&gt;=Control!$B$6)),"Prioritaria","Programable"),"Sin seguimiento")))</f>
        <v/>
      </c>
      <c r="O101" s="27">
        <f>IF(OR(H101="",I101=""),"",IFERROR(VLOOKUP(H101,'Catálogos'!$H$2:$I$5,2,FALSE)*VLOOKUP(I101,'Catálogos'!$K$2:$L$5,2,FALSE),""))</f>
        <v/>
      </c>
      <c r="P101" s="26">
        <f>IF(COUNTA(A101:M101)=0,"",IF(AND(A101&lt;&gt;"",B101&lt;&gt;"",C101&lt;&gt;"",D101&lt;&gt;"",E101&lt;&gt;"",F101&lt;&gt;"",G101&lt;&gt;"",H101&lt;&gt;"",I101&lt;&gt;"",M101&lt;&gt;"",OR(H101="Sin observación",H101="No aplica",J101&lt;&gt;""),OR(M101="No",AND(M101="Sí",ISNUMBER(L101)))),"Sí","No"))</f>
        <v/>
      </c>
    </row>
    <row r="102" ht="24" customHeight="1">
      <c r="A102" s="20" t="n"/>
      <c r="B102" s="20" t="n"/>
      <c r="C102" s="34" t="n"/>
      <c r="D102" s="20" t="n"/>
      <c r="E102" s="20" t="n"/>
      <c r="F102" s="22" t="n"/>
      <c r="G102" s="20" t="n"/>
      <c r="H102" s="20" t="n"/>
      <c r="I102" s="20" t="n"/>
      <c r="J102" s="22" t="n"/>
      <c r="K102" s="22" t="n"/>
      <c r="L102" s="23" t="n"/>
      <c r="M102" s="20" t="n"/>
      <c r="N102" s="24">
        <f>IF(OR(H102="",I102=""),"",IF(H102="No verificable","Revisar",IF(H102="Atención sugerida",IF(OR(I102="Alta",AND(ISNUMBER(L102),L102&gt;=Control!$B$6)),"Prioritaria","Programable"),"Sin seguimiento")))</f>
        <v/>
      </c>
      <c r="O102" s="25">
        <f>IF(OR(H102="",I102=""),"",IFERROR(VLOOKUP(H102,'Catálogos'!$H$2:$I$5,2,FALSE)*VLOOKUP(I102,'Catálogos'!$K$2:$L$5,2,FALSE),""))</f>
        <v/>
      </c>
      <c r="P102" s="24">
        <f>IF(COUNTA(A102:M102)=0,"",IF(AND(A102&lt;&gt;"",B102&lt;&gt;"",C102&lt;&gt;"",D102&lt;&gt;"",E102&lt;&gt;"",F102&lt;&gt;"",G102&lt;&gt;"",H102&lt;&gt;"",I102&lt;&gt;"",M102&lt;&gt;"",OR(H102="Sin observación",H102="No aplica",J102&lt;&gt;""),OR(M102="No",AND(M102="Sí",ISNUMBER(L102)))),"Sí","No"))</f>
        <v/>
      </c>
    </row>
    <row r="103" ht="24" customHeight="1">
      <c r="A103" s="20" t="n"/>
      <c r="B103" s="20" t="n"/>
      <c r="C103" s="34" t="n"/>
      <c r="D103" s="20" t="n"/>
      <c r="E103" s="20" t="n"/>
      <c r="F103" s="22" t="n"/>
      <c r="G103" s="20" t="n"/>
      <c r="H103" s="20" t="n"/>
      <c r="I103" s="20" t="n"/>
      <c r="J103" s="22" t="n"/>
      <c r="K103" s="22" t="n"/>
      <c r="L103" s="23" t="n"/>
      <c r="M103" s="20" t="n"/>
      <c r="N103" s="26">
        <f>IF(OR(H103="",I103=""),"",IF(H103="No verificable","Revisar",IF(H103="Atención sugerida",IF(OR(I103="Alta",AND(ISNUMBER(L103),L103&gt;=Control!$B$6)),"Prioritaria","Programable"),"Sin seguimiento")))</f>
        <v/>
      </c>
      <c r="O103" s="27">
        <f>IF(OR(H103="",I103=""),"",IFERROR(VLOOKUP(H103,'Catálogos'!$H$2:$I$5,2,FALSE)*VLOOKUP(I103,'Catálogos'!$K$2:$L$5,2,FALSE),""))</f>
        <v/>
      </c>
      <c r="P103" s="26">
        <f>IF(COUNTA(A103:M103)=0,"",IF(AND(A103&lt;&gt;"",B103&lt;&gt;"",C103&lt;&gt;"",D103&lt;&gt;"",E103&lt;&gt;"",F103&lt;&gt;"",G103&lt;&gt;"",H103&lt;&gt;"",I103&lt;&gt;"",M103&lt;&gt;"",OR(H103="Sin observación",H103="No aplica",J103&lt;&gt;""),OR(M103="No",AND(M103="Sí",ISNUMBER(L103)))),"Sí","No"))</f>
        <v/>
      </c>
    </row>
    <row r="104" ht="24" customHeight="1">
      <c r="A104" s="20" t="n"/>
      <c r="B104" s="20" t="n"/>
      <c r="C104" s="34" t="n"/>
      <c r="D104" s="20" t="n"/>
      <c r="E104" s="20" t="n"/>
      <c r="F104" s="22" t="n"/>
      <c r="G104" s="20" t="n"/>
      <c r="H104" s="20" t="n"/>
      <c r="I104" s="20" t="n"/>
      <c r="J104" s="22" t="n"/>
      <c r="K104" s="22" t="n"/>
      <c r="L104" s="23" t="n"/>
      <c r="M104" s="20" t="n"/>
      <c r="N104" s="24">
        <f>IF(OR(H104="",I104=""),"",IF(H104="No verificable","Revisar",IF(H104="Atención sugerida",IF(OR(I104="Alta",AND(ISNUMBER(L104),L104&gt;=Control!$B$6)),"Prioritaria","Programable"),"Sin seguimiento")))</f>
        <v/>
      </c>
      <c r="O104" s="25">
        <f>IF(OR(H104="",I104=""),"",IFERROR(VLOOKUP(H104,'Catálogos'!$H$2:$I$5,2,FALSE)*VLOOKUP(I104,'Catálogos'!$K$2:$L$5,2,FALSE),""))</f>
        <v/>
      </c>
      <c r="P104" s="24">
        <f>IF(COUNTA(A104:M104)=0,"",IF(AND(A104&lt;&gt;"",B104&lt;&gt;"",C104&lt;&gt;"",D104&lt;&gt;"",E104&lt;&gt;"",F104&lt;&gt;"",G104&lt;&gt;"",H104&lt;&gt;"",I104&lt;&gt;"",M104&lt;&gt;"",OR(H104="Sin observación",H104="No aplica",J104&lt;&gt;""),OR(M104="No",AND(M104="Sí",ISNUMBER(L104)))),"Sí","No"))</f>
        <v/>
      </c>
    </row>
    <row r="105" ht="24" customHeight="1">
      <c r="A105" s="20" t="n"/>
      <c r="B105" s="20" t="n"/>
      <c r="C105" s="34" t="n"/>
      <c r="D105" s="20" t="n"/>
      <c r="E105" s="20" t="n"/>
      <c r="F105" s="22" t="n"/>
      <c r="G105" s="20" t="n"/>
      <c r="H105" s="20" t="n"/>
      <c r="I105" s="20" t="n"/>
      <c r="J105" s="22" t="n"/>
      <c r="K105" s="22" t="n"/>
      <c r="L105" s="23" t="n"/>
      <c r="M105" s="20" t="n"/>
      <c r="N105" s="26">
        <f>IF(OR(H105="",I105=""),"",IF(H105="No verificable","Revisar",IF(H105="Atención sugerida",IF(OR(I105="Alta",AND(ISNUMBER(L105),L105&gt;=Control!$B$6)),"Prioritaria","Programable"),"Sin seguimiento")))</f>
        <v/>
      </c>
      <c r="O105" s="27">
        <f>IF(OR(H105="",I105=""),"",IFERROR(VLOOKUP(H105,'Catálogos'!$H$2:$I$5,2,FALSE)*VLOOKUP(I105,'Catálogos'!$K$2:$L$5,2,FALSE),""))</f>
        <v/>
      </c>
      <c r="P105" s="26">
        <f>IF(COUNTA(A105:M105)=0,"",IF(AND(A105&lt;&gt;"",B105&lt;&gt;"",C105&lt;&gt;"",D105&lt;&gt;"",E105&lt;&gt;"",F105&lt;&gt;"",G105&lt;&gt;"",H105&lt;&gt;"",I105&lt;&gt;"",M105&lt;&gt;"",OR(H105="Sin observación",H105="No aplica",J105&lt;&gt;""),OR(M105="No",AND(M105="Sí",ISNUMBER(L105)))),"Sí","No"))</f>
        <v/>
      </c>
    </row>
    <row r="106" ht="24" customHeight="1">
      <c r="A106" s="20" t="n"/>
      <c r="B106" s="20" t="n"/>
      <c r="C106" s="34" t="n"/>
      <c r="D106" s="20" t="n"/>
      <c r="E106" s="20" t="n"/>
      <c r="F106" s="22" t="n"/>
      <c r="G106" s="20" t="n"/>
      <c r="H106" s="20" t="n"/>
      <c r="I106" s="20" t="n"/>
      <c r="J106" s="22" t="n"/>
      <c r="K106" s="22" t="n"/>
      <c r="L106" s="23" t="n"/>
      <c r="M106" s="20" t="n"/>
      <c r="N106" s="24">
        <f>IF(OR(H106="",I106=""),"",IF(H106="No verificable","Revisar",IF(H106="Atención sugerida",IF(OR(I106="Alta",AND(ISNUMBER(L106),L106&gt;=Control!$B$6)),"Prioritaria","Programable"),"Sin seguimiento")))</f>
        <v/>
      </c>
      <c r="O106" s="25">
        <f>IF(OR(H106="",I106=""),"",IFERROR(VLOOKUP(H106,'Catálogos'!$H$2:$I$5,2,FALSE)*VLOOKUP(I106,'Catálogos'!$K$2:$L$5,2,FALSE),""))</f>
        <v/>
      </c>
      <c r="P106" s="24">
        <f>IF(COUNTA(A106:M106)=0,"",IF(AND(A106&lt;&gt;"",B106&lt;&gt;"",C106&lt;&gt;"",D106&lt;&gt;"",E106&lt;&gt;"",F106&lt;&gt;"",G106&lt;&gt;"",H106&lt;&gt;"",I106&lt;&gt;"",M106&lt;&gt;"",OR(H106="Sin observación",H106="No aplica",J106&lt;&gt;""),OR(M106="No",AND(M106="Sí",ISNUMBER(L106)))),"Sí","No"))</f>
        <v/>
      </c>
    </row>
    <row r="107" ht="24" customHeight="1">
      <c r="A107" s="20" t="n"/>
      <c r="B107" s="20" t="n"/>
      <c r="C107" s="34" t="n"/>
      <c r="D107" s="20" t="n"/>
      <c r="E107" s="20" t="n"/>
      <c r="F107" s="22" t="n"/>
      <c r="G107" s="20" t="n"/>
      <c r="H107" s="20" t="n"/>
      <c r="I107" s="20" t="n"/>
      <c r="J107" s="22" t="n"/>
      <c r="K107" s="22" t="n"/>
      <c r="L107" s="23" t="n"/>
      <c r="M107" s="20" t="n"/>
      <c r="N107" s="26">
        <f>IF(OR(H107="",I107=""),"",IF(H107="No verificable","Revisar",IF(H107="Atención sugerida",IF(OR(I107="Alta",AND(ISNUMBER(L107),L107&gt;=Control!$B$6)),"Prioritaria","Programable"),"Sin seguimiento")))</f>
        <v/>
      </c>
      <c r="O107" s="27">
        <f>IF(OR(H107="",I107=""),"",IFERROR(VLOOKUP(H107,'Catálogos'!$H$2:$I$5,2,FALSE)*VLOOKUP(I107,'Catálogos'!$K$2:$L$5,2,FALSE),""))</f>
        <v/>
      </c>
      <c r="P107" s="26">
        <f>IF(COUNTA(A107:M107)=0,"",IF(AND(A107&lt;&gt;"",B107&lt;&gt;"",C107&lt;&gt;"",D107&lt;&gt;"",E107&lt;&gt;"",F107&lt;&gt;"",G107&lt;&gt;"",H107&lt;&gt;"",I107&lt;&gt;"",M107&lt;&gt;"",OR(H107="Sin observación",H107="No aplica",J107&lt;&gt;""),OR(M107="No",AND(M107="Sí",ISNUMBER(L107)))),"Sí","No"))</f>
        <v/>
      </c>
    </row>
    <row r="108" ht="24" customHeight="1">
      <c r="A108" s="20" t="n"/>
      <c r="B108" s="20" t="n"/>
      <c r="C108" s="34" t="n"/>
      <c r="D108" s="20" t="n"/>
      <c r="E108" s="20" t="n"/>
      <c r="F108" s="22" t="n"/>
      <c r="G108" s="20" t="n"/>
      <c r="H108" s="20" t="n"/>
      <c r="I108" s="20" t="n"/>
      <c r="J108" s="22" t="n"/>
      <c r="K108" s="22" t="n"/>
      <c r="L108" s="23" t="n"/>
      <c r="M108" s="20" t="n"/>
      <c r="N108" s="24">
        <f>IF(OR(H108="",I108=""),"",IF(H108="No verificable","Revisar",IF(H108="Atención sugerida",IF(OR(I108="Alta",AND(ISNUMBER(L108),L108&gt;=Control!$B$6)),"Prioritaria","Programable"),"Sin seguimiento")))</f>
        <v/>
      </c>
      <c r="O108" s="25">
        <f>IF(OR(H108="",I108=""),"",IFERROR(VLOOKUP(H108,'Catálogos'!$H$2:$I$5,2,FALSE)*VLOOKUP(I108,'Catálogos'!$K$2:$L$5,2,FALSE),""))</f>
        <v/>
      </c>
      <c r="P108" s="24">
        <f>IF(COUNTA(A108:M108)=0,"",IF(AND(A108&lt;&gt;"",B108&lt;&gt;"",C108&lt;&gt;"",D108&lt;&gt;"",E108&lt;&gt;"",F108&lt;&gt;"",G108&lt;&gt;"",H108&lt;&gt;"",I108&lt;&gt;"",M108&lt;&gt;"",OR(H108="Sin observación",H108="No aplica",J108&lt;&gt;""),OR(M108="No",AND(M108="Sí",ISNUMBER(L108)))),"Sí","No"))</f>
        <v/>
      </c>
    </row>
    <row r="109" ht="24" customHeight="1">
      <c r="A109" s="20" t="n"/>
      <c r="B109" s="20" t="n"/>
      <c r="C109" s="34" t="n"/>
      <c r="D109" s="20" t="n"/>
      <c r="E109" s="20" t="n"/>
      <c r="F109" s="22" t="n"/>
      <c r="G109" s="20" t="n"/>
      <c r="H109" s="20" t="n"/>
      <c r="I109" s="20" t="n"/>
      <c r="J109" s="22" t="n"/>
      <c r="K109" s="22" t="n"/>
      <c r="L109" s="23" t="n"/>
      <c r="M109" s="20" t="n"/>
      <c r="N109" s="26">
        <f>IF(OR(H109="",I109=""),"",IF(H109="No verificable","Revisar",IF(H109="Atención sugerida",IF(OR(I109="Alta",AND(ISNUMBER(L109),L109&gt;=Control!$B$6)),"Prioritaria","Programable"),"Sin seguimiento")))</f>
        <v/>
      </c>
      <c r="O109" s="27">
        <f>IF(OR(H109="",I109=""),"",IFERROR(VLOOKUP(H109,'Catálogos'!$H$2:$I$5,2,FALSE)*VLOOKUP(I109,'Catálogos'!$K$2:$L$5,2,FALSE),""))</f>
        <v/>
      </c>
      <c r="P109" s="26">
        <f>IF(COUNTA(A109:M109)=0,"",IF(AND(A109&lt;&gt;"",B109&lt;&gt;"",C109&lt;&gt;"",D109&lt;&gt;"",E109&lt;&gt;"",F109&lt;&gt;"",G109&lt;&gt;"",H109&lt;&gt;"",I109&lt;&gt;"",M109&lt;&gt;"",OR(H109="Sin observación",H109="No aplica",J109&lt;&gt;""),OR(M109="No",AND(M109="Sí",ISNUMBER(L109)))),"Sí","No"))</f>
        <v/>
      </c>
    </row>
    <row r="110" ht="24" customHeight="1">
      <c r="A110" s="20" t="n"/>
      <c r="B110" s="20" t="n"/>
      <c r="C110" s="34" t="n"/>
      <c r="D110" s="20" t="n"/>
      <c r="E110" s="20" t="n"/>
      <c r="F110" s="22" t="n"/>
      <c r="G110" s="20" t="n"/>
      <c r="H110" s="20" t="n"/>
      <c r="I110" s="20" t="n"/>
      <c r="J110" s="22" t="n"/>
      <c r="K110" s="22" t="n"/>
      <c r="L110" s="23" t="n"/>
      <c r="M110" s="20" t="n"/>
      <c r="N110" s="24">
        <f>IF(OR(H110="",I110=""),"",IF(H110="No verificable","Revisar",IF(H110="Atención sugerida",IF(OR(I110="Alta",AND(ISNUMBER(L110),L110&gt;=Control!$B$6)),"Prioritaria","Programable"),"Sin seguimiento")))</f>
        <v/>
      </c>
      <c r="O110" s="25">
        <f>IF(OR(H110="",I110=""),"",IFERROR(VLOOKUP(H110,'Catálogos'!$H$2:$I$5,2,FALSE)*VLOOKUP(I110,'Catálogos'!$K$2:$L$5,2,FALSE),""))</f>
        <v/>
      </c>
      <c r="P110" s="24">
        <f>IF(COUNTA(A110:M110)=0,"",IF(AND(A110&lt;&gt;"",B110&lt;&gt;"",C110&lt;&gt;"",D110&lt;&gt;"",E110&lt;&gt;"",F110&lt;&gt;"",G110&lt;&gt;"",H110&lt;&gt;"",I110&lt;&gt;"",M110&lt;&gt;"",OR(H110="Sin observación",H110="No aplica",J110&lt;&gt;""),OR(M110="No",AND(M110="Sí",ISNUMBER(L110)))),"Sí","No"))</f>
        <v/>
      </c>
    </row>
    <row r="111" ht="24" customHeight="1">
      <c r="A111" s="20" t="n"/>
      <c r="B111" s="20" t="n"/>
      <c r="C111" s="34" t="n"/>
      <c r="D111" s="20" t="n"/>
      <c r="E111" s="20" t="n"/>
      <c r="F111" s="22" t="n"/>
      <c r="G111" s="20" t="n"/>
      <c r="H111" s="20" t="n"/>
      <c r="I111" s="20" t="n"/>
      <c r="J111" s="22" t="n"/>
      <c r="K111" s="22" t="n"/>
      <c r="L111" s="23" t="n"/>
      <c r="M111" s="20" t="n"/>
      <c r="N111" s="26">
        <f>IF(OR(H111="",I111=""),"",IF(H111="No verificable","Revisar",IF(H111="Atención sugerida",IF(OR(I111="Alta",AND(ISNUMBER(L111),L111&gt;=Control!$B$6)),"Prioritaria","Programable"),"Sin seguimiento")))</f>
        <v/>
      </c>
      <c r="O111" s="27">
        <f>IF(OR(H111="",I111=""),"",IFERROR(VLOOKUP(H111,'Catálogos'!$H$2:$I$5,2,FALSE)*VLOOKUP(I111,'Catálogos'!$K$2:$L$5,2,FALSE),""))</f>
        <v/>
      </c>
      <c r="P111" s="26">
        <f>IF(COUNTA(A111:M111)=0,"",IF(AND(A111&lt;&gt;"",B111&lt;&gt;"",C111&lt;&gt;"",D111&lt;&gt;"",E111&lt;&gt;"",F111&lt;&gt;"",G111&lt;&gt;"",H111&lt;&gt;"",I111&lt;&gt;"",M111&lt;&gt;"",OR(H111="Sin observación",H111="No aplica",J111&lt;&gt;""),OR(M111="No",AND(M111="Sí",ISNUMBER(L111)))),"Sí","No"))</f>
        <v/>
      </c>
    </row>
    <row r="112" ht="24" customHeight="1">
      <c r="A112" s="20" t="n"/>
      <c r="B112" s="20" t="n"/>
      <c r="C112" s="34" t="n"/>
      <c r="D112" s="20" t="n"/>
      <c r="E112" s="20" t="n"/>
      <c r="F112" s="22" t="n"/>
      <c r="G112" s="20" t="n"/>
      <c r="H112" s="20" t="n"/>
      <c r="I112" s="20" t="n"/>
      <c r="J112" s="22" t="n"/>
      <c r="K112" s="22" t="n"/>
      <c r="L112" s="23" t="n"/>
      <c r="M112" s="20" t="n"/>
      <c r="N112" s="24">
        <f>IF(OR(H112="",I112=""),"",IF(H112="No verificable","Revisar",IF(H112="Atención sugerida",IF(OR(I112="Alta",AND(ISNUMBER(L112),L112&gt;=Control!$B$6)),"Prioritaria","Programable"),"Sin seguimiento")))</f>
        <v/>
      </c>
      <c r="O112" s="25">
        <f>IF(OR(H112="",I112=""),"",IFERROR(VLOOKUP(H112,'Catálogos'!$H$2:$I$5,2,FALSE)*VLOOKUP(I112,'Catálogos'!$K$2:$L$5,2,FALSE),""))</f>
        <v/>
      </c>
      <c r="P112" s="24">
        <f>IF(COUNTA(A112:M112)=0,"",IF(AND(A112&lt;&gt;"",B112&lt;&gt;"",C112&lt;&gt;"",D112&lt;&gt;"",E112&lt;&gt;"",F112&lt;&gt;"",G112&lt;&gt;"",H112&lt;&gt;"",I112&lt;&gt;"",M112&lt;&gt;"",OR(H112="Sin observación",H112="No aplica",J112&lt;&gt;""),OR(M112="No",AND(M112="Sí",ISNUMBER(L112)))),"Sí","No"))</f>
        <v/>
      </c>
    </row>
    <row r="113" ht="24" customHeight="1">
      <c r="A113" s="20" t="n"/>
      <c r="B113" s="20" t="n"/>
      <c r="C113" s="34" t="n"/>
      <c r="D113" s="20" t="n"/>
      <c r="E113" s="20" t="n"/>
      <c r="F113" s="22" t="n"/>
      <c r="G113" s="20" t="n"/>
      <c r="H113" s="20" t="n"/>
      <c r="I113" s="20" t="n"/>
      <c r="J113" s="22" t="n"/>
      <c r="K113" s="22" t="n"/>
      <c r="L113" s="23" t="n"/>
      <c r="M113" s="20" t="n"/>
      <c r="N113" s="26">
        <f>IF(OR(H113="",I113=""),"",IF(H113="No verificable","Revisar",IF(H113="Atención sugerida",IF(OR(I113="Alta",AND(ISNUMBER(L113),L113&gt;=Control!$B$6)),"Prioritaria","Programable"),"Sin seguimiento")))</f>
        <v/>
      </c>
      <c r="O113" s="27">
        <f>IF(OR(H113="",I113=""),"",IFERROR(VLOOKUP(H113,'Catálogos'!$H$2:$I$5,2,FALSE)*VLOOKUP(I113,'Catálogos'!$K$2:$L$5,2,FALSE),""))</f>
        <v/>
      </c>
      <c r="P113" s="26">
        <f>IF(COUNTA(A113:M113)=0,"",IF(AND(A113&lt;&gt;"",B113&lt;&gt;"",C113&lt;&gt;"",D113&lt;&gt;"",E113&lt;&gt;"",F113&lt;&gt;"",G113&lt;&gt;"",H113&lt;&gt;"",I113&lt;&gt;"",M113&lt;&gt;"",OR(H113="Sin observación",H113="No aplica",J113&lt;&gt;""),OR(M113="No",AND(M113="Sí",ISNUMBER(L113)))),"Sí","No"))</f>
        <v/>
      </c>
    </row>
    <row r="114" ht="24" customHeight="1">
      <c r="A114" s="20" t="n"/>
      <c r="B114" s="20" t="n"/>
      <c r="C114" s="34" t="n"/>
      <c r="D114" s="20" t="n"/>
      <c r="E114" s="20" t="n"/>
      <c r="F114" s="22" t="n"/>
      <c r="G114" s="20" t="n"/>
      <c r="H114" s="20" t="n"/>
      <c r="I114" s="20" t="n"/>
      <c r="J114" s="22" t="n"/>
      <c r="K114" s="22" t="n"/>
      <c r="L114" s="23" t="n"/>
      <c r="M114" s="20" t="n"/>
      <c r="N114" s="24">
        <f>IF(OR(H114="",I114=""),"",IF(H114="No verificable","Revisar",IF(H114="Atención sugerida",IF(OR(I114="Alta",AND(ISNUMBER(L114),L114&gt;=Control!$B$6)),"Prioritaria","Programable"),"Sin seguimiento")))</f>
        <v/>
      </c>
      <c r="O114" s="25">
        <f>IF(OR(H114="",I114=""),"",IFERROR(VLOOKUP(H114,'Catálogos'!$H$2:$I$5,2,FALSE)*VLOOKUP(I114,'Catálogos'!$K$2:$L$5,2,FALSE),""))</f>
        <v/>
      </c>
      <c r="P114" s="24">
        <f>IF(COUNTA(A114:M114)=0,"",IF(AND(A114&lt;&gt;"",B114&lt;&gt;"",C114&lt;&gt;"",D114&lt;&gt;"",E114&lt;&gt;"",F114&lt;&gt;"",G114&lt;&gt;"",H114&lt;&gt;"",I114&lt;&gt;"",M114&lt;&gt;"",OR(H114="Sin observación",H114="No aplica",J114&lt;&gt;""),OR(M114="No",AND(M114="Sí",ISNUMBER(L114)))),"Sí","No"))</f>
        <v/>
      </c>
    </row>
    <row r="115" ht="24" customHeight="1">
      <c r="A115" s="20" t="n"/>
      <c r="B115" s="20" t="n"/>
      <c r="C115" s="34" t="n"/>
      <c r="D115" s="20" t="n"/>
      <c r="E115" s="20" t="n"/>
      <c r="F115" s="22" t="n"/>
      <c r="G115" s="20" t="n"/>
      <c r="H115" s="20" t="n"/>
      <c r="I115" s="20" t="n"/>
      <c r="J115" s="22" t="n"/>
      <c r="K115" s="22" t="n"/>
      <c r="L115" s="23" t="n"/>
      <c r="M115" s="20" t="n"/>
      <c r="N115" s="26">
        <f>IF(OR(H115="",I115=""),"",IF(H115="No verificable","Revisar",IF(H115="Atención sugerida",IF(OR(I115="Alta",AND(ISNUMBER(L115),L115&gt;=Control!$B$6)),"Prioritaria","Programable"),"Sin seguimiento")))</f>
        <v/>
      </c>
      <c r="O115" s="27">
        <f>IF(OR(H115="",I115=""),"",IFERROR(VLOOKUP(H115,'Catálogos'!$H$2:$I$5,2,FALSE)*VLOOKUP(I115,'Catálogos'!$K$2:$L$5,2,FALSE),""))</f>
        <v/>
      </c>
      <c r="P115" s="26">
        <f>IF(COUNTA(A115:M115)=0,"",IF(AND(A115&lt;&gt;"",B115&lt;&gt;"",C115&lt;&gt;"",D115&lt;&gt;"",E115&lt;&gt;"",F115&lt;&gt;"",G115&lt;&gt;"",H115&lt;&gt;"",I115&lt;&gt;"",M115&lt;&gt;"",OR(H115="Sin observación",H115="No aplica",J115&lt;&gt;""),OR(M115="No",AND(M115="Sí",ISNUMBER(L115)))),"Sí","No"))</f>
        <v/>
      </c>
    </row>
    <row r="116" ht="24" customHeight="1">
      <c r="A116" s="20" t="n"/>
      <c r="B116" s="20" t="n"/>
      <c r="C116" s="34" t="n"/>
      <c r="D116" s="20" t="n"/>
      <c r="E116" s="20" t="n"/>
      <c r="F116" s="22" t="n"/>
      <c r="G116" s="20" t="n"/>
      <c r="H116" s="20" t="n"/>
      <c r="I116" s="20" t="n"/>
      <c r="J116" s="22" t="n"/>
      <c r="K116" s="22" t="n"/>
      <c r="L116" s="23" t="n"/>
      <c r="M116" s="20" t="n"/>
      <c r="N116" s="24">
        <f>IF(OR(H116="",I116=""),"",IF(H116="No verificable","Revisar",IF(H116="Atención sugerida",IF(OR(I116="Alta",AND(ISNUMBER(L116),L116&gt;=Control!$B$6)),"Prioritaria","Programable"),"Sin seguimiento")))</f>
        <v/>
      </c>
      <c r="O116" s="25">
        <f>IF(OR(H116="",I116=""),"",IFERROR(VLOOKUP(H116,'Catálogos'!$H$2:$I$5,2,FALSE)*VLOOKUP(I116,'Catálogos'!$K$2:$L$5,2,FALSE),""))</f>
        <v/>
      </c>
      <c r="P116" s="24">
        <f>IF(COUNTA(A116:M116)=0,"",IF(AND(A116&lt;&gt;"",B116&lt;&gt;"",C116&lt;&gt;"",D116&lt;&gt;"",E116&lt;&gt;"",F116&lt;&gt;"",G116&lt;&gt;"",H116&lt;&gt;"",I116&lt;&gt;"",M116&lt;&gt;"",OR(H116="Sin observación",H116="No aplica",J116&lt;&gt;""),OR(M116="No",AND(M116="Sí",ISNUMBER(L116)))),"Sí","No"))</f>
        <v/>
      </c>
    </row>
    <row r="117" ht="24" customHeight="1">
      <c r="A117" s="20" t="n"/>
      <c r="B117" s="20" t="n"/>
      <c r="C117" s="34" t="n"/>
      <c r="D117" s="20" t="n"/>
      <c r="E117" s="20" t="n"/>
      <c r="F117" s="22" t="n"/>
      <c r="G117" s="20" t="n"/>
      <c r="H117" s="20" t="n"/>
      <c r="I117" s="20" t="n"/>
      <c r="J117" s="22" t="n"/>
      <c r="K117" s="22" t="n"/>
      <c r="L117" s="23" t="n"/>
      <c r="M117" s="20" t="n"/>
      <c r="N117" s="26">
        <f>IF(OR(H117="",I117=""),"",IF(H117="No verificable","Revisar",IF(H117="Atención sugerida",IF(OR(I117="Alta",AND(ISNUMBER(L117),L117&gt;=Control!$B$6)),"Prioritaria","Programable"),"Sin seguimiento")))</f>
        <v/>
      </c>
      <c r="O117" s="27">
        <f>IF(OR(H117="",I117=""),"",IFERROR(VLOOKUP(H117,'Catálogos'!$H$2:$I$5,2,FALSE)*VLOOKUP(I117,'Catálogos'!$K$2:$L$5,2,FALSE),""))</f>
        <v/>
      </c>
      <c r="P117" s="26">
        <f>IF(COUNTA(A117:M117)=0,"",IF(AND(A117&lt;&gt;"",B117&lt;&gt;"",C117&lt;&gt;"",D117&lt;&gt;"",E117&lt;&gt;"",F117&lt;&gt;"",G117&lt;&gt;"",H117&lt;&gt;"",I117&lt;&gt;"",M117&lt;&gt;"",OR(H117="Sin observación",H117="No aplica",J117&lt;&gt;""),OR(M117="No",AND(M117="Sí",ISNUMBER(L117)))),"Sí","No"))</f>
        <v/>
      </c>
    </row>
    <row r="118" ht="24" customHeight="1">
      <c r="A118" s="20" t="n"/>
      <c r="B118" s="20" t="n"/>
      <c r="C118" s="34" t="n"/>
      <c r="D118" s="20" t="n"/>
      <c r="E118" s="20" t="n"/>
      <c r="F118" s="22" t="n"/>
      <c r="G118" s="20" t="n"/>
      <c r="H118" s="20" t="n"/>
      <c r="I118" s="20" t="n"/>
      <c r="J118" s="22" t="n"/>
      <c r="K118" s="22" t="n"/>
      <c r="L118" s="23" t="n"/>
      <c r="M118" s="20" t="n"/>
      <c r="N118" s="24">
        <f>IF(OR(H118="",I118=""),"",IF(H118="No verificable","Revisar",IF(H118="Atención sugerida",IF(OR(I118="Alta",AND(ISNUMBER(L118),L118&gt;=Control!$B$6)),"Prioritaria","Programable"),"Sin seguimiento")))</f>
        <v/>
      </c>
      <c r="O118" s="25">
        <f>IF(OR(H118="",I118=""),"",IFERROR(VLOOKUP(H118,'Catálogos'!$H$2:$I$5,2,FALSE)*VLOOKUP(I118,'Catálogos'!$K$2:$L$5,2,FALSE),""))</f>
        <v/>
      </c>
      <c r="P118" s="24">
        <f>IF(COUNTA(A118:M118)=0,"",IF(AND(A118&lt;&gt;"",B118&lt;&gt;"",C118&lt;&gt;"",D118&lt;&gt;"",E118&lt;&gt;"",F118&lt;&gt;"",G118&lt;&gt;"",H118&lt;&gt;"",I118&lt;&gt;"",M118&lt;&gt;"",OR(H118="Sin observación",H118="No aplica",J118&lt;&gt;""),OR(M118="No",AND(M118="Sí",ISNUMBER(L118)))),"Sí","No"))</f>
        <v/>
      </c>
    </row>
    <row r="119" ht="24" customHeight="1">
      <c r="A119" s="20" t="n"/>
      <c r="B119" s="20" t="n"/>
      <c r="C119" s="34" t="n"/>
      <c r="D119" s="20" t="n"/>
      <c r="E119" s="20" t="n"/>
      <c r="F119" s="22" t="n"/>
      <c r="G119" s="20" t="n"/>
      <c r="H119" s="20" t="n"/>
      <c r="I119" s="20" t="n"/>
      <c r="J119" s="22" t="n"/>
      <c r="K119" s="22" t="n"/>
      <c r="L119" s="23" t="n"/>
      <c r="M119" s="20" t="n"/>
      <c r="N119" s="26">
        <f>IF(OR(H119="",I119=""),"",IF(H119="No verificable","Revisar",IF(H119="Atención sugerida",IF(OR(I119="Alta",AND(ISNUMBER(L119),L119&gt;=Control!$B$6)),"Prioritaria","Programable"),"Sin seguimiento")))</f>
        <v/>
      </c>
      <c r="O119" s="27">
        <f>IF(OR(H119="",I119=""),"",IFERROR(VLOOKUP(H119,'Catálogos'!$H$2:$I$5,2,FALSE)*VLOOKUP(I119,'Catálogos'!$K$2:$L$5,2,FALSE),""))</f>
        <v/>
      </c>
      <c r="P119" s="26">
        <f>IF(COUNTA(A119:M119)=0,"",IF(AND(A119&lt;&gt;"",B119&lt;&gt;"",C119&lt;&gt;"",D119&lt;&gt;"",E119&lt;&gt;"",F119&lt;&gt;"",G119&lt;&gt;"",H119&lt;&gt;"",I119&lt;&gt;"",M119&lt;&gt;"",OR(H119="Sin observación",H119="No aplica",J119&lt;&gt;""),OR(M119="No",AND(M119="Sí",ISNUMBER(L119)))),"Sí","No"))</f>
        <v/>
      </c>
    </row>
    <row r="120" ht="24" customHeight="1">
      <c r="A120" s="20" t="n"/>
      <c r="B120" s="20" t="n"/>
      <c r="C120" s="34" t="n"/>
      <c r="D120" s="20" t="n"/>
      <c r="E120" s="20" t="n"/>
      <c r="F120" s="22" t="n"/>
      <c r="G120" s="20" t="n"/>
      <c r="H120" s="20" t="n"/>
      <c r="I120" s="20" t="n"/>
      <c r="J120" s="22" t="n"/>
      <c r="K120" s="22" t="n"/>
      <c r="L120" s="23" t="n"/>
      <c r="M120" s="20" t="n"/>
      <c r="N120" s="24">
        <f>IF(OR(H120="",I120=""),"",IF(H120="No verificable","Revisar",IF(H120="Atención sugerida",IF(OR(I120="Alta",AND(ISNUMBER(L120),L120&gt;=Control!$B$6)),"Prioritaria","Programable"),"Sin seguimiento")))</f>
        <v/>
      </c>
      <c r="O120" s="25">
        <f>IF(OR(H120="",I120=""),"",IFERROR(VLOOKUP(H120,'Catálogos'!$H$2:$I$5,2,FALSE)*VLOOKUP(I120,'Catálogos'!$K$2:$L$5,2,FALSE),""))</f>
        <v/>
      </c>
      <c r="P120" s="24">
        <f>IF(COUNTA(A120:M120)=0,"",IF(AND(A120&lt;&gt;"",B120&lt;&gt;"",C120&lt;&gt;"",D120&lt;&gt;"",E120&lt;&gt;"",F120&lt;&gt;"",G120&lt;&gt;"",H120&lt;&gt;"",I120&lt;&gt;"",M120&lt;&gt;"",OR(H120="Sin observación",H120="No aplica",J120&lt;&gt;""),OR(M120="No",AND(M120="Sí",ISNUMBER(L120)))),"Sí","No"))</f>
        <v/>
      </c>
    </row>
    <row r="121" ht="24" customHeight="1">
      <c r="A121" s="20" t="n"/>
      <c r="B121" s="20" t="n"/>
      <c r="C121" s="34" t="n"/>
      <c r="D121" s="20" t="n"/>
      <c r="E121" s="20" t="n"/>
      <c r="F121" s="22" t="n"/>
      <c r="G121" s="20" t="n"/>
      <c r="H121" s="20" t="n"/>
      <c r="I121" s="20" t="n"/>
      <c r="J121" s="22" t="n"/>
      <c r="K121" s="22" t="n"/>
      <c r="L121" s="23" t="n"/>
      <c r="M121" s="20" t="n"/>
      <c r="N121" s="26">
        <f>IF(OR(H121="",I121=""),"",IF(H121="No verificable","Revisar",IF(H121="Atención sugerida",IF(OR(I121="Alta",AND(ISNUMBER(L121),L121&gt;=Control!$B$6)),"Prioritaria","Programable"),"Sin seguimiento")))</f>
        <v/>
      </c>
      <c r="O121" s="27">
        <f>IF(OR(H121="",I121=""),"",IFERROR(VLOOKUP(H121,'Catálogos'!$H$2:$I$5,2,FALSE)*VLOOKUP(I121,'Catálogos'!$K$2:$L$5,2,FALSE),""))</f>
        <v/>
      </c>
      <c r="P121" s="26">
        <f>IF(COUNTA(A121:M121)=0,"",IF(AND(A121&lt;&gt;"",B121&lt;&gt;"",C121&lt;&gt;"",D121&lt;&gt;"",E121&lt;&gt;"",F121&lt;&gt;"",G121&lt;&gt;"",H121&lt;&gt;"",I121&lt;&gt;"",M121&lt;&gt;"",OR(H121="Sin observación",H121="No aplica",J121&lt;&gt;""),OR(M121="No",AND(M121="Sí",ISNUMBER(L121)))),"Sí","No"))</f>
        <v/>
      </c>
    </row>
  </sheetData>
  <autoFilter ref="A1:P121"/>
  <conditionalFormatting sqref="N2:N121">
    <cfRule type="expression" priority="1" dxfId="0" stopIfTrue="1">
      <formula>$N2="Prioritaria"</formula>
    </cfRule>
    <cfRule type="expression" priority="2" dxfId="1" stopIfTrue="1">
      <formula>$N2="Revisar"</formula>
    </cfRule>
  </conditionalFormatting>
  <conditionalFormatting sqref="P2:P121">
    <cfRule type="expression" priority="3" dxfId="2" stopIfTrue="1">
      <formula>$P2="No"</formula>
    </cfRule>
  </conditionalFormatting>
  <conditionalFormatting sqref="A2:A121">
    <cfRule type="expression" priority="4" dxfId="0" stopIfTrue="1">
      <formula>AND($A2&lt;&gt;"",COUNTIF($A$2:$A$121,$A2)&gt;1)</formula>
    </cfRule>
  </conditionalFormatting>
  <conditionalFormatting sqref="L2:L121">
    <cfRule type="expression" priority="5" dxfId="1" stopIfTrue="1">
      <formula>AND(ISNUMBER($L2),$L2&gt;=INDIRECT("'Control'!$B$6"))</formula>
    </cfRule>
  </conditionalFormatting>
  <dataValidations count="9">
    <dataValidation sqref="B2:B121" showDropDown="0" showInputMessage="1" showErrorMessage="1" allowBlank="0" errorTitle="Origen no válido" error="Seleccione un origen incluido en el catálogo." promptTitle="Origen" prompt="Use Ejemplo ficticio o Registro de trabajo." type="list" errorStyle="stop">
      <formula1>INDIRECT("Origenes[Origen]")</formula1>
    </dataValidation>
    <dataValidation sqref="E2:E121" showDropDown="0" showInputMessage="0" showErrorMessage="1" allowBlank="0" errorTitle="Área no válida" error="Seleccione un área incluida en el catálogo." type="list" errorStyle="stop">
      <formula1>INDIRECT("Areas[Área]")</formula1>
    </dataValidation>
    <dataValidation sqref="G2:G121" showDropDown="0" showInputMessage="0" showErrorMessage="1" allowBlank="0" errorTitle="Tipo no válido" error="Seleccione un tipo de revisión incluido en el catálogo." type="list" errorStyle="stop">
      <formula1>INDIRECT("TiposRevision[Tipo de revisión]")</formula1>
    </dataValidation>
    <dataValidation sqref="H2:H121" showDropDown="0" showInputMessage="0" showErrorMessage="1" allowBlank="0" errorTitle="Resultado no válido" error="Seleccione un resultado incluido en el catálogo." type="list" errorStyle="stop">
      <formula1>INDIRECT("Resultados[Resultado]")</formula1>
    </dataValidation>
    <dataValidation sqref="I2:I121" showDropDown="0" showInputMessage="0" showErrorMessage="1" allowBlank="0" errorTitle="Nivel no válido" error="Seleccione un nivel incluido en el catálogo." type="list" errorStyle="stop">
      <formula1>INDIRECT("Niveles[Nivel]")</formula1>
    </dataValidation>
    <dataValidation sqref="M2:M121" showDropDown="0" showInputMessage="0" showErrorMessage="1" allowBlank="0" errorTitle="Opción no válida" error="Seleccione Sí o No." type="list" errorStyle="stop">
      <formula1>INDIRECT("SiNo[Opción]")</formula1>
    </dataValidation>
    <dataValidation sqref="A2:A121" showDropDown="0" showInputMessage="0" showErrorMessage="1" allowBlank="0" errorTitle="Folio duplicado" error="El folio debe ser único dentro de la tabla." type="custom" errorStyle="stop">
      <formula1>=OR(A2="",COUNTIF($A$2:$A$121,A2)=1)</formula1>
    </dataValidation>
    <dataValidation sqref="C2:C121" showDropDown="0" showInputMessage="0" showErrorMessage="1" allowBlank="0" errorTitle="Fecha fuera del intervalo" error="Capture una fecha entre 01/01/2000 y la fecha indicada en Control." type="date" errorStyle="stop" operator="between">
      <formula1>DATE(2000,1,1)</formula1>
      <formula2>INDIRECT("'Control'!$B$2")</formula2>
    </dataValidation>
    <dataValidation sqref="L2:L121" showDropDown="0" showInputMessage="1" showErrorMessage="1" allowBlank="0" errorTitle="Costo no válido" error="Capture un importe igual o mayor que cero y marque Estimación disponible como Sí." promptTitle="Costo estimado" prompt="Deje vacío cuando no exista estimación; un vacío no equivale a cero." type="custom" errorStyle="stop">
      <formula1>=OR($L2="",AND(ISNUMBER($L2),$L2&gt;=0,$M2="Sí"))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0E7C86"/>
    <outlinePr summaryBelow="1" summaryRight="1"/>
    <pageSetUpPr/>
  </sheetPr>
  <dimension ref="A1:N8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9" customWidth="1" min="3" max="3"/>
    <col width="23" customWidth="1" min="4" max="4"/>
    <col width="16" customWidth="1" min="5" max="5"/>
    <col width="12" customWidth="1" min="6" max="6"/>
    <col width="3" customWidth="1" min="7" max="7"/>
    <col width="23" customWidth="1" min="8" max="8"/>
    <col width="14" customWidth="1" min="9" max="9"/>
    <col width="3" customWidth="1" min="10" max="10"/>
    <col width="16" customWidth="1" min="11" max="11"/>
    <col width="14" customWidth="1" min="12" max="12"/>
    <col width="3" customWidth="1" min="13" max="13"/>
    <col width="48" customWidth="1" min="14" max="14"/>
  </cols>
  <sheetData>
    <row r="1">
      <c r="A1" s="19" t="inlineStr">
        <is>
          <t>Origen</t>
        </is>
      </c>
      <c r="B1" s="19" t="inlineStr">
        <is>
          <t>Área</t>
        </is>
      </c>
      <c r="C1" s="19" t="inlineStr">
        <is>
          <t>Tipo de revisión</t>
        </is>
      </c>
      <c r="D1" s="19" t="inlineStr">
        <is>
          <t>Resultado</t>
        </is>
      </c>
      <c r="E1" s="19" t="inlineStr">
        <is>
          <t>Nivel</t>
        </is>
      </c>
      <c r="F1" s="19" t="inlineStr">
        <is>
          <t>Opción</t>
        </is>
      </c>
      <c r="H1" s="19" t="inlineStr">
        <is>
          <t>Resultado</t>
        </is>
      </c>
      <c r="I1" s="19" t="inlineStr">
        <is>
          <t>Ponderación</t>
        </is>
      </c>
      <c r="K1" s="19" t="inlineStr">
        <is>
          <t>Nivel</t>
        </is>
      </c>
      <c r="L1" s="19" t="inlineStr">
        <is>
          <t>Ponderación</t>
        </is>
      </c>
      <c r="N1" s="19" t="inlineStr">
        <is>
          <t>Nota</t>
        </is>
      </c>
    </row>
    <row r="2" ht="58" customHeight="1">
      <c r="A2" s="28" t="inlineStr">
        <is>
          <t>Ejemplo ficticio</t>
        </is>
      </c>
      <c r="B2" s="28" t="inlineStr">
        <is>
          <t>Exterior</t>
        </is>
      </c>
      <c r="C2" s="28" t="inlineStr">
        <is>
          <t>Visual</t>
        </is>
      </c>
      <c r="D2" s="28" t="inlineStr">
        <is>
          <t>Sin observación</t>
        </is>
      </c>
      <c r="E2" s="28" t="inlineStr">
        <is>
          <t>Informativa</t>
        </is>
      </c>
      <c r="F2" s="28" t="inlineStr">
        <is>
          <t>Sí</t>
        </is>
      </c>
      <c r="H2" s="28" t="inlineStr">
        <is>
          <t>Sin observación</t>
        </is>
      </c>
      <c r="I2" s="29" t="n">
        <v>0</v>
      </c>
      <c r="K2" s="28" t="inlineStr">
        <is>
          <t>Informativa</t>
        </is>
      </c>
      <c r="L2" s="29" t="n">
        <v>1</v>
      </c>
      <c r="N2" s="10" t="inlineStr">
        <is>
          <t>Las ponderaciones en amarillo son supuestos editables para ordenar atención. No representan diagnóstico, seguridad, norma ni decisión de compra.</t>
        </is>
      </c>
    </row>
    <row r="3">
      <c r="A3" s="30" t="inlineStr">
        <is>
          <t>Registro de trabajo</t>
        </is>
      </c>
      <c r="B3" s="30" t="inlineStr">
        <is>
          <t>Interior</t>
        </is>
      </c>
      <c r="C3" s="30" t="inlineStr">
        <is>
          <t>Encendido estacionario</t>
        </is>
      </c>
      <c r="D3" s="30" t="inlineStr">
        <is>
          <t>Atención sugerida</t>
        </is>
      </c>
      <c r="E3" s="30" t="inlineStr">
        <is>
          <t>Baja</t>
        </is>
      </c>
      <c r="F3" s="30" t="inlineStr">
        <is>
          <t>No</t>
        </is>
      </c>
      <c r="H3" s="30" t="inlineStr">
        <is>
          <t>Atención sugerida</t>
        </is>
      </c>
      <c r="I3" s="29" t="n">
        <v>3</v>
      </c>
      <c r="K3" s="30" t="inlineStr">
        <is>
          <t>Baja</t>
        </is>
      </c>
      <c r="L3" s="29" t="n">
        <v>1</v>
      </c>
    </row>
    <row r="4">
      <c r="B4" s="28" t="inlineStr">
        <is>
          <t>Compartimiento del motor</t>
        </is>
      </c>
      <c r="C4" s="28" t="inlineStr">
        <is>
          <t>Prueba funcional simple</t>
        </is>
      </c>
      <c r="D4" s="28" t="inlineStr">
        <is>
          <t>No verificable</t>
        </is>
      </c>
      <c r="E4" s="28" t="inlineStr">
        <is>
          <t>Media</t>
        </is>
      </c>
      <c r="H4" s="28" t="inlineStr">
        <is>
          <t>No verificable</t>
        </is>
      </c>
      <c r="I4" s="29" t="n">
        <v>2</v>
      </c>
      <c r="K4" s="28" t="inlineStr">
        <is>
          <t>Media</t>
        </is>
      </c>
      <c r="L4" s="29" t="n">
        <v>2</v>
      </c>
    </row>
    <row r="5">
      <c r="B5" s="30" t="inlineStr">
        <is>
          <t>Tablero</t>
        </is>
      </c>
      <c r="D5" s="30" t="inlineStr">
        <is>
          <t>No aplica</t>
        </is>
      </c>
      <c r="E5" s="30" t="inlineStr">
        <is>
          <t>Alta</t>
        </is>
      </c>
      <c r="H5" s="30" t="inlineStr">
        <is>
          <t>No aplica</t>
        </is>
      </c>
      <c r="I5" s="29" t="n">
        <v>0</v>
      </c>
      <c r="K5" s="30" t="inlineStr">
        <is>
          <t>Alta</t>
        </is>
      </c>
      <c r="L5" s="29" t="n">
        <v>3</v>
      </c>
    </row>
    <row r="6">
      <c r="B6" s="28" t="inlineStr">
        <is>
          <t>Llantas</t>
        </is>
      </c>
    </row>
    <row r="7">
      <c r="B7" s="30" t="inlineStr">
        <is>
          <t>Iluminación</t>
        </is>
      </c>
    </row>
    <row r="8">
      <c r="B8" s="28" t="inlineStr">
        <is>
          <t>Accesorios</t>
        </is>
      </c>
    </row>
  </sheetData>
  <pageMargins left="0.75" right="0.75" top="1" bottom="1" header="0.5" footer="0.5"/>
  <tableParts count="8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  <tablePart xmlns:r="http://schemas.openxmlformats.org/officeDocument/2006/relationships" r:id="rId7"/>
    <tablePart xmlns:r="http://schemas.openxmlformats.org/officeDocument/2006/relationships" r:id="rId8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demostrativo ficticio</dc:creator>
  <dc:title xmlns:dc="http://purl.org/dc/elements/1.1/">Registro administrativo de inspección precompra</dc:title>
  <dc:subject xmlns:dc="http://purl.org/dc/elements/1.1/">Observaciones visibles y revisiones funcionales simples</dc:subject>
  <dcterms:created xmlns:dcterms="http://purl.org/dc/terms/" xmlns:xsi="http://www.w3.org/2001/XMLSchema-instance" xsi:type="dcterms:W3CDTF">2026-09-10T02:33:22Z</dcterms:created>
  <dcterms:modified xmlns:dcterms="http://purl.org/dc/terms/" xmlns:xsi="http://www.w3.org/2001/XMLSchema-instance" xsi:type="dcterms:W3CDTF">2026-09-10T02:33:24+00:00Z</dcterms:modified>
</cp:coreProperties>
</file>