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aptura" sheetId="2" state="visible" r:id="rId2"/>
    <sheet xmlns:r="http://schemas.openxmlformats.org/officeDocument/2006/relationships" name="Catálogos" sheetId="3" state="visible" r:id="rId3"/>
    <sheet xmlns:r="http://schemas.openxmlformats.org/officeDocument/2006/relationships" name="Parámetros" sheetId="4" state="visible" r:id="rId4"/>
  </sheets>
  <definedNames>
    <definedName name="_xlnm._FilterDatabase" localSheetId="2" hidden="1">'Catálogos'!$A$1:$D$101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"/>
    <numFmt numFmtId="166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243447"/>
      <sz val="10"/>
    </font>
    <font>
      <name val="Aptos"/>
      <b val="1"/>
      <color rgb="00243447"/>
      <sz val="10"/>
    </font>
    <font>
      <name val="Aptos Display"/>
      <b val="1"/>
      <color rgb="00FFFFFF"/>
      <sz val="14"/>
    </font>
    <font>
      <name val="Aptos"/>
      <color rgb="005B6570"/>
      <sz val="9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0E7C86"/>
      </patternFill>
    </fill>
    <fill>
      <patternFill patternType="solid">
        <fgColor rgb="00FFFFFF"/>
      </patternFill>
    </fill>
    <fill>
      <patternFill patternType="solid">
        <fgColor rgb="00F05A28"/>
      </patternFill>
    </fill>
    <fill>
      <patternFill patternType="solid">
        <fgColor rgb="00FFF0AE"/>
      </patternFill>
    </fill>
    <fill>
      <patternFill patternType="solid">
        <fgColor rgb="00F3F6F8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center"/>
    </xf>
    <xf numFmtId="3" fontId="2" fillId="7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center"/>
    </xf>
    <xf numFmtId="3" fontId="2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top" wrapText="1"/>
    </xf>
    <xf numFmtId="164" fontId="2" fillId="7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0" fontId="1" fillId="3" borderId="1" applyAlignment="1" pivotButton="0" quotePrefix="0" xfId="0">
      <alignment horizontal="left" vertical="center"/>
    </xf>
    <xf numFmtId="3" fontId="1" fillId="3" borderId="1" applyAlignment="1" pivotButton="0" quotePrefix="0" xfId="0">
      <alignment horizontal="right" vertical="center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applyProtection="1" pivotButton="0" quotePrefix="0" xfId="0">
      <alignment horizontal="center" vertical="center" wrapText="1"/>
      <protection locked="0" hidden="0"/>
    </xf>
    <xf numFmtId="166" fontId="2" fillId="4" borderId="1" applyAlignment="1" applyProtection="1" pivotButton="0" quotePrefix="0" xfId="0">
      <alignment horizontal="center" vertical="center" wrapText="1"/>
      <protection locked="0" hidden="0"/>
    </xf>
    <xf numFmtId="3" fontId="2" fillId="4" borderId="1" applyAlignment="1" applyProtection="1" pivotButton="0" quotePrefix="0" xfId="0">
      <alignment horizontal="left" vertical="center"/>
      <protection locked="0" hidden="0"/>
    </xf>
    <xf numFmtId="0" fontId="2" fillId="4" borderId="1" applyAlignment="1" applyProtection="1" pivotButton="0" quotePrefix="0" xfId="0">
      <alignment horizontal="left" vertical="top" wrapText="1"/>
      <protection locked="0" hidden="0"/>
    </xf>
    <xf numFmtId="164" fontId="2" fillId="4" borderId="1" applyAlignment="1" applyProtection="1" pivotButton="0" quotePrefix="0" xfId="0">
      <alignment horizontal="left" vertical="center"/>
      <protection locked="0" hidden="0"/>
    </xf>
    <xf numFmtId="3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center" vertical="center" wrapText="1"/>
    </xf>
    <xf numFmtId="0" fontId="2" fillId="6" borderId="1" applyAlignment="1" applyProtection="1" pivotButton="0" quotePrefix="0" xfId="0">
      <alignment horizontal="left" vertical="center"/>
      <protection locked="0" hidden="0"/>
    </xf>
    <xf numFmtId="0" fontId="2" fillId="7" borderId="1" applyAlignment="1" pivotButton="0" quotePrefix="0" xfId="0">
      <alignment horizontal="left" vertical="top" wrapText="1"/>
    </xf>
    <xf numFmtId="3" fontId="2" fillId="6" borderId="1" applyAlignment="1" applyProtection="1" pivotButton="0" quotePrefix="0" xfId="0">
      <alignment horizontal="right" vertical="center"/>
      <protection locked="0" hidden="0"/>
    </xf>
    <xf numFmtId="164" fontId="2" fillId="6" borderId="1" applyAlignment="1" applyProtection="1" pivotButton="0" quotePrefix="0" xfId="0">
      <alignment horizontal="right" vertical="center"/>
      <protection locked="0" hidden="0"/>
    </xf>
    <xf numFmtId="166" fontId="2" fillId="6" borderId="1" applyAlignment="1" applyProtection="1" pivotButton="0" quotePrefix="0" xfId="0">
      <alignment horizontal="center" vertical="center" wrapText="1"/>
      <protection locked="0" hidden="0"/>
    </xf>
    <xf numFmtId="0" fontId="1" fillId="2" borderId="1" applyAlignment="1" pivotButton="0" quotePrefix="0" xfId="0">
      <alignment horizontal="left" vertical="top" wrapText="1"/>
    </xf>
    <xf numFmtId="164" fontId="2" fillId="7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applyProtection="1" pivotButton="0" quotePrefix="0" xfId="0">
      <alignment horizontal="center" vertical="center" wrapText="1"/>
      <protection locked="0" hidden="0"/>
    </xf>
    <xf numFmtId="164" fontId="2" fillId="4" borderId="1" applyAlignment="1" applyProtection="1" pivotButton="0" quotePrefix="0" xfId="0">
      <alignment horizontal="left" vertical="center"/>
      <protection locked="0" hidden="0"/>
    </xf>
    <xf numFmtId="164" fontId="2" fillId="6" borderId="1" applyAlignment="1" applyProtection="1" pivotButton="0" quotePrefix="0" xfId="0">
      <alignment horizontal="right" vertical="center"/>
      <protection locked="0" hidden="0"/>
    </xf>
    <xf numFmtId="166" fontId="2" fillId="6" borderId="1" applyAlignment="1" applyProtection="1" pivotButton="0" quotePrefix="0" xfId="0">
      <alignment horizontal="center" vertical="center" wrapText="1"/>
      <protection locked="0" hidden="0"/>
    </xf>
  </cellXfs>
  <cellStyles count="1">
    <cellStyle name="Normal" xfId="0" builtinId="0" hidden="0"/>
  </cellStyles>
  <dxfs count="6"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b val="1"/>
        <color rgb="00243447"/>
        <sz val="10"/>
      </font>
      <fill>
        <patternFill patternType="solid">
          <fgColor rgb="00FFF0AE"/>
        </patternFill>
      </fill>
    </dxf>
    <dxf>
      <font>
        <name val="Aptos"/>
        <b val="1"/>
        <color rgb="00FFFFFF"/>
        <sz val="10"/>
      </font>
      <fill>
        <patternFill patternType="solid">
          <fgColor rgb="00F05A28"/>
        </patternFill>
      </fill>
    </dxf>
    <dxf>
      <font>
        <name val="Aptos"/>
        <b val="1"/>
        <color rgb="00FFFFFF"/>
        <sz val="10"/>
      </font>
      <fill>
        <patternFill patternType="solid">
          <fgColor rgb="000E7C86"/>
        </patternFill>
      </fill>
    </dxf>
    <dxf>
      <fill>
        <patternFill patternType="solid">
          <fgColor rgb="00FFF0AE"/>
        </patternFill>
      </fill>
    </dxf>
    <dxf>
      <fill>
        <patternFill patternType="solid">
          <fgColor rgb="00F3F6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Revisiones" displayName="tblRevisiones" ref="A1:R201" headerRowCount="1">
  <autoFilter ref="A1:R201"/>
  <tableColumns count="18">
    <tableColumn id="1" name="Folio"/>
    <tableColumn id="2" name="Fecha de recepción"/>
    <tableColumn id="3" name="Unidad interna"/>
    <tableColumn id="4" name="Odómetro (km)"/>
    <tableColumn id="5" name="Síntoma reportado"/>
    <tableColumn id="6" name="Actividad de revisión"/>
    <tableColumn id="7" name="Resultado registrado"/>
    <tableColumn id="8" name="Responsable (alias)"/>
    <tableColumn id="9" name="Estado"/>
    <tableColumn id="10" name="Prioridad administrativa"/>
    <tableColumn id="11" name="Fecha compromiso"/>
    <tableColumn id="12" name="Fecha de cierre"/>
    <tableColumn id="13" name="Importe estimado (MXN)"/>
    <tableColumn id="14" name="Autorización interna"/>
    <tableColumn id="15" name="Días abiertos"/>
    <tableColumn id="16" name="Integridad"/>
    <tableColumn id="17" name="Ruta administrativa"/>
    <tableColumn id="18" name="Nota de cierr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J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3" customWidth="1" min="3" max="3"/>
    <col width="31" customWidth="1" min="4" max="4"/>
    <col width="19" customWidth="1" min="5" max="5"/>
    <col width="3" customWidth="1" min="6" max="6"/>
    <col width="28" customWidth="1" min="7" max="7"/>
    <col width="14" customWidth="1" min="8" max="8"/>
    <col width="3" customWidth="1" min="9" max="9"/>
    <col width="57" customWidth="1" min="10" max="10"/>
  </cols>
  <sheetData>
    <row r="1" ht="44" customHeight="1">
      <c r="A1" s="1" t="inlineStr">
        <is>
          <t>Estado</t>
        </is>
      </c>
      <c r="B1" s="1" t="inlineStr">
        <is>
          <t>Registros</t>
        </is>
      </c>
      <c r="D1" s="1" t="inlineStr">
        <is>
          <t>Indicador administrativo</t>
        </is>
      </c>
      <c r="E1" s="1" t="inlineStr">
        <is>
          <t>Valor</t>
        </is>
      </c>
      <c r="G1" s="1" t="inlineStr">
        <is>
          <t>Ruta administrativa</t>
        </is>
      </c>
      <c r="H1" s="1" t="inlineStr">
        <is>
          <t>Registros</t>
        </is>
      </c>
      <c r="J1" s="2" t="inlineStr">
        <is>
          <t>Hoja de diagnóstico de motor en Excel</t>
        </is>
      </c>
    </row>
    <row r="2" ht="42" customHeight="1">
      <c r="A2" s="3" t="inlineStr">
        <is>
          <t>Recibido</t>
        </is>
      </c>
      <c r="B2" s="4">
        <f>COUNTIF(Captura!$I$2:$I$201,A2)</f>
        <v/>
      </c>
      <c r="D2" s="3" t="inlineStr">
        <is>
          <t>Registros completos</t>
        </is>
      </c>
      <c r="E2" s="4">
        <f>COUNTIF(Captura!$P$2:$P$201,"COMPLETO")</f>
        <v/>
      </c>
      <c r="G2" s="3" t="inlineStr">
        <is>
          <t>Completar captura</t>
        </is>
      </c>
      <c r="H2" s="4">
        <f>COUNTIF(Captura!$Q$2:$Q$201,G2)</f>
        <v/>
      </c>
      <c r="J2" s="5" t="inlineStr">
        <is>
          <t>Uso exclusivamente administrativo para registrar síntomas reportados, actividades realizadas, resultados escritos y cierre documental.</t>
        </is>
      </c>
    </row>
    <row r="3" ht="42" customHeight="1">
      <c r="A3" s="6" t="inlineStr">
        <is>
          <t>En revisión</t>
        </is>
      </c>
      <c r="B3" s="7">
        <f>COUNTIF(Captura!$I$2:$I$201,A3)</f>
        <v/>
      </c>
      <c r="D3" s="6" t="inlineStr">
        <is>
          <t>Compromisos vencidos</t>
        </is>
      </c>
      <c r="E3" s="7">
        <f>COUNTIFS(Captura!$K$2:$K$201,"&lt;"&amp;TODAY(),Captura!$K$2:$K$201,"&lt;&gt;",Captura!$I$2:$I$201,"&lt;&gt;Cerrado")</f>
        <v/>
      </c>
      <c r="G3" s="6" t="inlineStr">
        <is>
          <t>Dar seguimiento</t>
        </is>
      </c>
      <c r="H3" s="7">
        <f>COUNTIF(Captura!$Q$2:$Q$201,G3)</f>
        <v/>
      </c>
      <c r="J3" s="8" t="inlineStr">
        <is>
          <t>No interpreta mediciones, identifica fallas, recomienda reparaciones ni emite diagnósticos automotrices.</t>
        </is>
      </c>
    </row>
    <row r="4" ht="42" customHeight="1">
      <c r="A4" s="3" t="inlineStr">
        <is>
          <t>Esperando autorización</t>
        </is>
      </c>
      <c r="B4" s="4">
        <f>COUNTIF(Captura!$I$2:$I$201,A4)</f>
        <v/>
      </c>
      <c r="D4" s="3" t="inlineStr">
        <is>
          <t>Importe estimado abierto</t>
        </is>
      </c>
      <c r="E4" s="29">
        <f>SUMIFS(Captura!$M$2:$M$201,Captura!$I$2:$I$201,"&lt;&gt;Cerrado")</f>
        <v/>
      </c>
      <c r="G4" s="3" t="inlineStr">
        <is>
          <t>Solicitar autorización</t>
        </is>
      </c>
      <c r="H4" s="4">
        <f>COUNTIF(Captura!$Q$2:$Q$201,G4)</f>
        <v/>
      </c>
      <c r="J4" s="5" t="inlineStr">
        <is>
          <t>No sustituye órdenes de reparación, dictámenes, documentos oficiales ni sistemas ERP.</t>
        </is>
      </c>
    </row>
    <row r="5" ht="42" customHeight="1">
      <c r="A5" s="6" t="inlineStr">
        <is>
          <t>Cerrado</t>
        </is>
      </c>
      <c r="B5" s="7">
        <f>COUNTIF(Captura!$I$2:$I$201,A5)</f>
        <v/>
      </c>
      <c r="D5" s="6" t="inlineStr">
        <is>
          <t>Promedio de días abiertos</t>
        </is>
      </c>
      <c r="E5" s="30">
        <f>IFERROR(AVERAGEIF(Captura!$I$2:$I$201,"&lt;&gt;Cerrado",Captura!$O$2:$O$201),"")</f>
        <v/>
      </c>
      <c r="G5" s="6" t="inlineStr">
        <is>
          <t>Archivar</t>
        </is>
      </c>
      <c r="H5" s="7">
        <f>COUNTIF(Captura!$Q$2:$Q$201,G5)</f>
        <v/>
      </c>
      <c r="J5" s="8" t="inlineStr">
        <is>
          <t>Las decisiones disponibles son completar, dar seguimiento, solicitar autorización interna o archivar.</t>
        </is>
      </c>
    </row>
    <row r="6">
      <c r="A6" s="3" t="inlineStr">
        <is>
          <t>Cancelado</t>
        </is>
      </c>
      <c r="B6" s="4">
        <f>COUNTIF(Captura!$I$2:$I$201,A6)</f>
        <v/>
      </c>
    </row>
    <row r="7">
      <c r="A7" s="11" t="inlineStr">
        <is>
          <t>Total por estado</t>
        </is>
      </c>
      <c r="B7" s="12">
        <f>SUM(B2:B6)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R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0" customWidth="1" min="3" max="3"/>
    <col width="16" customWidth="1" min="4" max="4"/>
    <col width="29" customWidth="1" min="5" max="5"/>
    <col width="24" customWidth="1" min="6" max="6"/>
    <col width="29" customWidth="1" min="7" max="7"/>
    <col width="19" customWidth="1" min="8" max="8"/>
    <col width="24" customWidth="1" min="9" max="9"/>
    <col width="22" customWidth="1" min="10" max="10"/>
    <col width="17" customWidth="1" min="11" max="11"/>
    <col width="17" customWidth="1" min="12" max="12"/>
    <col width="23" customWidth="1" min="13" max="13"/>
    <col width="22" customWidth="1" min="14" max="14"/>
    <col width="14" customWidth="1" min="15" max="15"/>
    <col width="16" customWidth="1" min="16" max="16"/>
    <col width="25" customWidth="1" min="17" max="17"/>
    <col width="30" customWidth="1" min="18" max="18"/>
  </cols>
  <sheetData>
    <row r="1" ht="43" customHeight="1">
      <c r="A1" s="1" t="inlineStr">
        <is>
          <t>Folio</t>
        </is>
      </c>
      <c r="B1" s="1" t="inlineStr">
        <is>
          <t>Fecha de recepción</t>
        </is>
      </c>
      <c r="C1" s="1" t="inlineStr">
        <is>
          <t>Unidad interna</t>
        </is>
      </c>
      <c r="D1" s="1" t="inlineStr">
        <is>
          <t>Odómetro (km)</t>
        </is>
      </c>
      <c r="E1" s="1" t="inlineStr">
        <is>
          <t>Síntoma reportado</t>
        </is>
      </c>
      <c r="F1" s="1" t="inlineStr">
        <is>
          <t>Actividad de revisión</t>
        </is>
      </c>
      <c r="G1" s="1" t="inlineStr">
        <is>
          <t>Resultado registrado</t>
        </is>
      </c>
      <c r="H1" s="1" t="inlineStr">
        <is>
          <t>Responsable (alias)</t>
        </is>
      </c>
      <c r="I1" s="1" t="inlineStr">
        <is>
          <t>Estado</t>
        </is>
      </c>
      <c r="J1" s="1" t="inlineStr">
        <is>
          <t>Prioridad administrativa</t>
        </is>
      </c>
      <c r="K1" s="1" t="inlineStr">
        <is>
          <t>Fecha compromiso</t>
        </is>
      </c>
      <c r="L1" s="1" t="inlineStr">
        <is>
          <t>Fecha de cierre</t>
        </is>
      </c>
      <c r="M1" s="1" t="inlineStr">
        <is>
          <t>Importe estimado (MXN)</t>
        </is>
      </c>
      <c r="N1" s="1" t="inlineStr">
        <is>
          <t>Autorización interna</t>
        </is>
      </c>
      <c r="O1" s="13" t="inlineStr">
        <is>
          <t>Días abiertos</t>
        </is>
      </c>
      <c r="P1" s="13" t="inlineStr">
        <is>
          <t>Integridad</t>
        </is>
      </c>
      <c r="Q1" s="13" t="inlineStr">
        <is>
          <t>Ruta administrativa</t>
        </is>
      </c>
      <c r="R1" s="1" t="inlineStr">
        <is>
          <t>Nota de cierre</t>
        </is>
      </c>
    </row>
    <row r="2" ht="31" customHeight="1">
      <c r="A2" s="14" t="inlineStr">
        <is>
          <t>FICT-MOT-001</t>
        </is>
      </c>
      <c r="B2" s="31" t="n">
        <v>46266</v>
      </c>
      <c r="C2" s="14" t="inlineStr">
        <is>
          <t>UNIDAD-FICT-01</t>
        </is>
      </c>
      <c r="D2" s="16" t="n">
        <v>80500</v>
      </c>
      <c r="E2" s="17" t="inlineStr">
        <is>
          <t>Ruido reportado</t>
        </is>
      </c>
      <c r="F2" s="17" t="inlineStr">
        <is>
          <t>Inspección visual</t>
        </is>
      </c>
      <c r="G2" s="17" t="inlineStr">
        <is>
          <t>Observación asentada</t>
        </is>
      </c>
      <c r="H2" s="14" t="inlineStr">
        <is>
          <t>TEC-FICT-01</t>
        </is>
      </c>
      <c r="I2" s="14" t="inlineStr">
        <is>
          <t>En revisión</t>
        </is>
      </c>
      <c r="J2" s="14" t="inlineStr">
        <is>
          <t>Alta</t>
        </is>
      </c>
      <c r="K2" s="31" t="n">
        <v>46277</v>
      </c>
      <c r="L2" s="31" t="n"/>
      <c r="M2" s="32" t="n">
        <v>1800</v>
      </c>
      <c r="N2" s="14" t="inlineStr">
        <is>
          <t>No aplica</t>
        </is>
      </c>
      <c r="O2" s="19">
        <f>IF(B2="","",IF(I2="Cerrado",IF(L2="","",IFERROR(MAX(0,L2-B2),"")),IFERROR(MAX(0,TODAY()-B2),"")))</f>
        <v/>
      </c>
      <c r="P2" s="20">
        <f>IF(COUNTA(A2:N2,R2)=0,"",IF(OR(A2="",B2="",C2="",E2="",F2="",G2="",H2="",I2="",J2=""),"INCOMPLETO",IF(AND(I2="Cerrado",OR(L2="",R2="")),"INCOMPLETO","COMPLETO")))</f>
        <v/>
      </c>
      <c r="Q2" s="21">
        <f>IF(P2="","",IF(P2="INCOMPLETO","Completar captura",IF(I2="Cerrado","Archivar",IF(AND(M2&gt;='Parámetros'!$B$3,N2="Pendiente"),"Solicitar autorización","Dar seguimiento"))))</f>
        <v/>
      </c>
      <c r="R2" s="17" t="n"/>
    </row>
    <row r="3" ht="31" customHeight="1">
      <c r="A3" s="14" t="inlineStr">
        <is>
          <t>FICT-MOT-002</t>
        </is>
      </c>
      <c r="B3" s="31" t="n">
        <v>46267</v>
      </c>
      <c r="C3" s="14" t="inlineStr">
        <is>
          <t>UNIDAD-FICT-02</t>
        </is>
      </c>
      <c r="D3" s="16" t="n">
        <v>42100</v>
      </c>
      <c r="E3" s="17" t="inlineStr">
        <is>
          <t>Vibración reportada</t>
        </is>
      </c>
      <c r="F3" s="17" t="inlineStr">
        <is>
          <t>Prueba funcional</t>
        </is>
      </c>
      <c r="G3" s="17" t="inlineStr">
        <is>
          <t>Resultado pendiente</t>
        </is>
      </c>
      <c r="H3" s="14" t="inlineStr">
        <is>
          <t>TEC-FICT-01</t>
        </is>
      </c>
      <c r="I3" s="14" t="inlineStr">
        <is>
          <t>Recibido</t>
        </is>
      </c>
      <c r="J3" s="14" t="inlineStr">
        <is>
          <t>Normal</t>
        </is>
      </c>
      <c r="K3" s="31" t="n">
        <v>46279</v>
      </c>
      <c r="L3" s="31" t="n"/>
      <c r="M3" s="32" t="n">
        <v>0</v>
      </c>
      <c r="N3" s="14" t="inlineStr">
        <is>
          <t>No aplica</t>
        </is>
      </c>
      <c r="O3" s="19">
        <f>IF(B3="","",IF(I3="Cerrado",IF(L3="","",IFERROR(MAX(0,L3-B3),"")),IFERROR(MAX(0,TODAY()-B3),"")))</f>
        <v/>
      </c>
      <c r="P3" s="20">
        <f>IF(COUNTA(A3:N3,R3)=0,"",IF(OR(A3="",B3="",C3="",E3="",F3="",G3="",H3="",I3="",J3=""),"INCOMPLETO",IF(AND(I3="Cerrado",OR(L3="",R3="")),"INCOMPLETO","COMPLETO")))</f>
        <v/>
      </c>
      <c r="Q3" s="21">
        <f>IF(P3="","",IF(P3="INCOMPLETO","Completar captura",IF(I3="Cerrado","Archivar",IF(AND(M3&gt;='Parámetros'!$B$3,N3="Pendiente"),"Solicitar autorización","Dar seguimiento"))))</f>
        <v/>
      </c>
      <c r="R3" s="17" t="n"/>
    </row>
    <row r="4" ht="31" customHeight="1">
      <c r="A4" s="14" t="inlineStr">
        <is>
          <t>FICT-MOT-003</t>
        </is>
      </c>
      <c r="B4" s="31" t="n">
        <v>46268</v>
      </c>
      <c r="C4" s="14" t="inlineStr">
        <is>
          <t>UNIDAD-FICT-03</t>
        </is>
      </c>
      <c r="D4" s="16" t="n">
        <v>110200</v>
      </c>
      <c r="E4" s="17" t="inlineStr">
        <is>
          <t>Encendido irregular reportado</t>
        </is>
      </c>
      <c r="F4" s="17" t="inlineStr">
        <is>
          <t>Lectura de instrumento</t>
        </is>
      </c>
      <c r="G4" s="17" t="inlineStr">
        <is>
          <t>Valores capturados</t>
        </is>
      </c>
      <c r="H4" s="14" t="inlineStr">
        <is>
          <t>TEC-FICT-01</t>
        </is>
      </c>
      <c r="I4" s="14" t="inlineStr">
        <is>
          <t>Esperando autorización</t>
        </is>
      </c>
      <c r="J4" s="14" t="inlineStr">
        <is>
          <t>Alta</t>
        </is>
      </c>
      <c r="K4" s="31" t="n">
        <v>46276</v>
      </c>
      <c r="L4" s="31" t="n"/>
      <c r="M4" s="32" t="n">
        <v>7200</v>
      </c>
      <c r="N4" s="14" t="inlineStr">
        <is>
          <t>Pendiente</t>
        </is>
      </c>
      <c r="O4" s="19">
        <f>IF(B4="","",IF(I4="Cerrado",IF(L4="","",IFERROR(MAX(0,L4-B4),"")),IFERROR(MAX(0,TODAY()-B4),"")))</f>
        <v/>
      </c>
      <c r="P4" s="20">
        <f>IF(COUNTA(A4:N4,R4)=0,"",IF(OR(A4="",B4="",C4="",E4="",F4="",G4="",H4="",I4="",J4=""),"INCOMPLETO",IF(AND(I4="Cerrado",OR(L4="",R4="")),"INCOMPLETO","COMPLETO")))</f>
        <v/>
      </c>
      <c r="Q4" s="21">
        <f>IF(P4="","",IF(P4="INCOMPLETO","Completar captura",IF(I4="Cerrado","Archivar",IF(AND(M4&gt;='Parámetros'!$B$3,N4="Pendiente"),"Solicitar autorización","Dar seguimiento"))))</f>
        <v/>
      </c>
      <c r="R4" s="17" t="n"/>
    </row>
    <row r="5" ht="31" customHeight="1">
      <c r="A5" s="14" t="inlineStr">
        <is>
          <t>FICT-MOT-004</t>
        </is>
      </c>
      <c r="B5" s="31" t="n">
        <v>46269</v>
      </c>
      <c r="C5" s="14" t="inlineStr">
        <is>
          <t>UNIDAD-FICT-04</t>
        </is>
      </c>
      <c r="D5" s="16" t="n">
        <v>65000</v>
      </c>
      <c r="E5" s="17" t="inlineStr">
        <is>
          <t>Olor reportado</t>
        </is>
      </c>
      <c r="F5" s="17" t="inlineStr">
        <is>
          <t>Inspección visual</t>
        </is>
      </c>
      <c r="G5" s="17" t="inlineStr">
        <is>
          <t>Nota registrada</t>
        </is>
      </c>
      <c r="H5" s="14" t="inlineStr">
        <is>
          <t>TEC-FICT-01</t>
        </is>
      </c>
      <c r="I5" s="14" t="inlineStr">
        <is>
          <t>Cerrado</t>
        </is>
      </c>
      <c r="J5" s="14" t="inlineStr">
        <is>
          <t>Normal</t>
        </is>
      </c>
      <c r="K5" s="31" t="n">
        <v>46273</v>
      </c>
      <c r="L5" s="31" t="n">
        <v>46273</v>
      </c>
      <c r="M5" s="32" t="n">
        <v>950</v>
      </c>
      <c r="N5" s="14" t="inlineStr">
        <is>
          <t>Aprobada</t>
        </is>
      </c>
      <c r="O5" s="19">
        <f>IF(B5="","",IF(I5="Cerrado",IF(L5="","",IFERROR(MAX(0,L5-B5),"")),IFERROR(MAX(0,TODAY()-B5),"")))</f>
        <v/>
      </c>
      <c r="P5" s="20">
        <f>IF(COUNTA(A5:N5,R5)=0,"",IF(OR(A5="",B5="",C5="",E5="",F5="",G5="",H5="",I5="",J5=""),"INCOMPLETO",IF(AND(I5="Cerrado",OR(L5="",R5="")),"INCOMPLETO","COMPLETO")))</f>
        <v/>
      </c>
      <c r="Q5" s="21">
        <f>IF(P5="","",IF(P5="INCOMPLETO","Completar captura",IF(I5="Cerrado","Archivar",IF(AND(M5&gt;='Parámetros'!$B$3,N5="Pendiente"),"Solicitar autorización","Dar seguimiento"))))</f>
        <v/>
      </c>
      <c r="R5" s="17" t="inlineStr">
        <is>
          <t>Cierre documental asentado</t>
        </is>
      </c>
    </row>
    <row r="6" ht="31" customHeight="1">
      <c r="A6" s="14" t="inlineStr">
        <is>
          <t>FICT-MOT-005</t>
        </is>
      </c>
      <c r="B6" s="31" t="n">
        <v>46270</v>
      </c>
      <c r="C6" s="14" t="inlineStr">
        <is>
          <t>UNIDAD-FICT-05</t>
        </is>
      </c>
      <c r="D6" s="16" t="n">
        <v>30750</v>
      </c>
      <c r="E6" s="17" t="inlineStr">
        <is>
          <t>Pérdida de potencia reportada</t>
        </is>
      </c>
      <c r="F6" s="17" t="inlineStr">
        <is>
          <t>Prueba funcional</t>
        </is>
      </c>
      <c r="G6" s="17" t="inlineStr">
        <is>
          <t>Sin conclusión automática</t>
        </is>
      </c>
      <c r="H6" s="14" t="inlineStr">
        <is>
          <t>TEC-FICT-01</t>
        </is>
      </c>
      <c r="I6" s="14" t="inlineStr">
        <is>
          <t>En revisión</t>
        </is>
      </c>
      <c r="J6" s="14" t="inlineStr">
        <is>
          <t>Alta</t>
        </is>
      </c>
      <c r="K6" s="31" t="n">
        <v>46278</v>
      </c>
      <c r="L6" s="31" t="n"/>
      <c r="M6" s="32" t="n">
        <v>4800</v>
      </c>
      <c r="N6" s="14" t="inlineStr">
        <is>
          <t>Pendiente</t>
        </is>
      </c>
      <c r="O6" s="19">
        <f>IF(B6="","",IF(I6="Cerrado",IF(L6="","",IFERROR(MAX(0,L6-B6),"")),IFERROR(MAX(0,TODAY()-B6),"")))</f>
        <v/>
      </c>
      <c r="P6" s="20">
        <f>IF(COUNTA(A6:N6,R6)=0,"",IF(OR(A6="",B6="",C6="",E6="",F6="",G6="",H6="",I6="",J6=""),"INCOMPLETO",IF(AND(I6="Cerrado",OR(L6="",R6="")),"INCOMPLETO","COMPLETO")))</f>
        <v/>
      </c>
      <c r="Q6" s="21">
        <f>IF(P6="","",IF(P6="INCOMPLETO","Completar captura",IF(I6="Cerrado","Archivar",IF(AND(M6&gt;='Parámetros'!$B$3,N6="Pendiente"),"Solicitar autorización","Dar seguimiento"))))</f>
        <v/>
      </c>
      <c r="R6" s="17" t="n"/>
    </row>
    <row r="7" ht="31" customHeight="1">
      <c r="A7" s="14" t="inlineStr">
        <is>
          <t>FICT-MOT-006</t>
        </is>
      </c>
      <c r="B7" s="31" t="n">
        <v>46271</v>
      </c>
      <c r="C7" s="14" t="inlineStr">
        <is>
          <t>UNIDAD-FICT-06</t>
        </is>
      </c>
      <c r="D7" s="16" t="n">
        <v>99500</v>
      </c>
      <c r="E7" s="17" t="inlineStr">
        <is>
          <t>Testigo reportado</t>
        </is>
      </c>
      <c r="F7" s="17" t="inlineStr">
        <is>
          <t>Revisión documental</t>
        </is>
      </c>
      <c r="G7" s="17" t="inlineStr">
        <is>
          <t>Registro recibido</t>
        </is>
      </c>
      <c r="H7" s="14" t="inlineStr">
        <is>
          <t>TEC-FICT-01</t>
        </is>
      </c>
      <c r="I7" s="14" t="inlineStr">
        <is>
          <t>Recibido</t>
        </is>
      </c>
      <c r="J7" s="14" t="inlineStr">
        <is>
          <t>Baja</t>
        </is>
      </c>
      <c r="K7" s="31" t="n">
        <v>46281</v>
      </c>
      <c r="L7" s="31" t="n"/>
      <c r="M7" s="32" t="n">
        <v>0</v>
      </c>
      <c r="N7" s="14" t="inlineStr">
        <is>
          <t>No aplica</t>
        </is>
      </c>
      <c r="O7" s="19">
        <f>IF(B7="","",IF(I7="Cerrado",IF(L7="","",IFERROR(MAX(0,L7-B7),"")),IFERROR(MAX(0,TODAY()-B7),"")))</f>
        <v/>
      </c>
      <c r="P7" s="20">
        <f>IF(COUNTA(A7:N7,R7)=0,"",IF(OR(A7="",B7="",C7="",E7="",F7="",G7="",H7="",I7="",J7=""),"INCOMPLETO",IF(AND(I7="Cerrado",OR(L7="",R7="")),"INCOMPLETO","COMPLETO")))</f>
        <v/>
      </c>
      <c r="Q7" s="21">
        <f>IF(P7="","",IF(P7="INCOMPLETO","Completar captura",IF(I7="Cerrado","Archivar",IF(AND(M7&gt;='Parámetros'!$B$3,N7="Pendiente"),"Solicitar autorización","Dar seguimiento"))))</f>
        <v/>
      </c>
      <c r="R7" s="17" t="n"/>
    </row>
    <row r="8" ht="31" customHeight="1">
      <c r="A8" s="14" t="inlineStr">
        <is>
          <t>FICT-MOT-007</t>
        </is>
      </c>
      <c r="B8" s="31" t="n">
        <v>46272</v>
      </c>
      <c r="C8" s="14" t="inlineStr">
        <is>
          <t>UNIDAD-FICT-07</t>
        </is>
      </c>
      <c r="D8" s="16" t="n">
        <v>71200</v>
      </c>
      <c r="E8" s="17" t="inlineStr">
        <is>
          <t>Consumo reportado</t>
        </is>
      </c>
      <c r="F8" s="17" t="inlineStr">
        <is>
          <t>Otra</t>
        </is>
      </c>
      <c r="G8" s="17" t="inlineStr">
        <is>
          <t>Información incompleta</t>
        </is>
      </c>
      <c r="H8" s="14" t="inlineStr">
        <is>
          <t>TEC-FICT-01</t>
        </is>
      </c>
      <c r="I8" s="14" t="inlineStr">
        <is>
          <t>En revisión</t>
        </is>
      </c>
      <c r="J8" s="14" t="inlineStr">
        <is>
          <t>Normal</t>
        </is>
      </c>
      <c r="K8" s="31" t="n">
        <v>46280</v>
      </c>
      <c r="L8" s="31" t="n"/>
      <c r="M8" s="32" t="n">
        <v>2500</v>
      </c>
      <c r="N8" s="14" t="inlineStr">
        <is>
          <t>No aplica</t>
        </is>
      </c>
      <c r="O8" s="19">
        <f>IF(B8="","",IF(I8="Cerrado",IF(L8="","",IFERROR(MAX(0,L8-B8),"")),IFERROR(MAX(0,TODAY()-B8),"")))</f>
        <v/>
      </c>
      <c r="P8" s="20">
        <f>IF(COUNTA(A8:N8,R8)=0,"",IF(OR(A8="",B8="",C8="",E8="",F8="",G8="",H8="",I8="",J8=""),"INCOMPLETO",IF(AND(I8="Cerrado",OR(L8="",R8="")),"INCOMPLETO","COMPLETO")))</f>
        <v/>
      </c>
      <c r="Q8" s="21">
        <f>IF(P8="","",IF(P8="INCOMPLETO","Completar captura",IF(I8="Cerrado","Archivar",IF(AND(M8&gt;='Parámetros'!$B$3,N8="Pendiente"),"Solicitar autorización","Dar seguimiento"))))</f>
        <v/>
      </c>
      <c r="R8" s="17" t="n"/>
    </row>
    <row r="9" ht="31" customHeight="1">
      <c r="A9" s="14" t="inlineStr">
        <is>
          <t>FICT-MOT-008</t>
        </is>
      </c>
      <c r="B9" s="31" t="n">
        <v>46273</v>
      </c>
      <c r="C9" s="14" t="inlineStr">
        <is>
          <t>UNIDAD-FICT-08</t>
        </is>
      </c>
      <c r="D9" s="16" t="n">
        <v>55400</v>
      </c>
      <c r="E9" s="17" t="inlineStr">
        <is>
          <t>Ruido intermitente</t>
        </is>
      </c>
      <c r="F9" s="17" t="inlineStr">
        <is>
          <t>Inspección visual</t>
        </is>
      </c>
      <c r="G9" s="17" t="inlineStr">
        <is>
          <t>Observación asentada</t>
        </is>
      </c>
      <c r="H9" s="14" t="inlineStr">
        <is>
          <t>TEC-FICT-01</t>
        </is>
      </c>
      <c r="I9" s="14" t="inlineStr">
        <is>
          <t>Cancelado</t>
        </is>
      </c>
      <c r="J9" s="14" t="inlineStr">
        <is>
          <t>Baja</t>
        </is>
      </c>
      <c r="K9" s="31" t="n">
        <v>46283</v>
      </c>
      <c r="L9" s="31" t="n"/>
      <c r="M9" s="32" t="n">
        <v>0</v>
      </c>
      <c r="N9" s="14" t="inlineStr">
        <is>
          <t>Rechazada</t>
        </is>
      </c>
      <c r="O9" s="19">
        <f>IF(B9="","",IF(I9="Cerrado",IF(L9="","",IFERROR(MAX(0,L9-B9),"")),IFERROR(MAX(0,TODAY()-B9),"")))</f>
        <v/>
      </c>
      <c r="P9" s="20">
        <f>IF(COUNTA(A9:N9,R9)=0,"",IF(OR(A9="",B9="",C9="",E9="",F9="",G9="",H9="",I9="",J9=""),"INCOMPLETO",IF(AND(I9="Cerrado",OR(L9="",R9="")),"INCOMPLETO","COMPLETO")))</f>
        <v/>
      </c>
      <c r="Q9" s="21">
        <f>IF(P9="","",IF(P9="INCOMPLETO","Completar captura",IF(I9="Cerrado","Archivar",IF(AND(M9&gt;='Parámetros'!$B$3,N9="Pendiente"),"Solicitar autorización","Dar seguimiento"))))</f>
        <v/>
      </c>
      <c r="R9" s="17" t="n"/>
    </row>
    <row r="10" ht="31" customHeight="1">
      <c r="A10" s="14" t="inlineStr">
        <is>
          <t>FICT-MOT-009</t>
        </is>
      </c>
      <c r="B10" s="31" t="n">
        <v>46274</v>
      </c>
      <c r="C10" s="14" t="inlineStr">
        <is>
          <t>UNIDAD-FICT-09</t>
        </is>
      </c>
      <c r="D10" s="16" t="n">
        <v>88000</v>
      </c>
      <c r="E10" s="17" t="inlineStr">
        <is>
          <t>Arranque lento reportado</t>
        </is>
      </c>
      <c r="F10" s="17" t="inlineStr">
        <is>
          <t>Lectura de instrumento</t>
        </is>
      </c>
      <c r="G10" s="17" t="inlineStr">
        <is>
          <t>Valores capturados</t>
        </is>
      </c>
      <c r="H10" s="14" t="inlineStr">
        <is>
          <t>TEC-FICT-01</t>
        </is>
      </c>
      <c r="I10" s="14" t="inlineStr">
        <is>
          <t>Esperando autorización</t>
        </is>
      </c>
      <c r="J10" s="14" t="inlineStr">
        <is>
          <t>Alta</t>
        </is>
      </c>
      <c r="K10" s="31" t="n">
        <v>46277</v>
      </c>
      <c r="L10" s="31" t="n"/>
      <c r="M10" s="32" t="n">
        <v>8600</v>
      </c>
      <c r="N10" s="14" t="inlineStr">
        <is>
          <t>Pendiente</t>
        </is>
      </c>
      <c r="O10" s="19">
        <f>IF(B10="","",IF(I10="Cerrado",IF(L10="","",IFERROR(MAX(0,L10-B10),"")),IFERROR(MAX(0,TODAY()-B10),"")))</f>
        <v/>
      </c>
      <c r="P10" s="20">
        <f>IF(COUNTA(A10:N10,R10)=0,"",IF(OR(A10="",B10="",C10="",E10="",F10="",G10="",H10="",I10="",J10=""),"INCOMPLETO",IF(AND(I10="Cerrado",OR(L10="",R10="")),"INCOMPLETO","COMPLETO")))</f>
        <v/>
      </c>
      <c r="Q10" s="21">
        <f>IF(P10="","",IF(P10="INCOMPLETO","Completar captura",IF(I10="Cerrado","Archivar",IF(AND(M10&gt;='Parámetros'!$B$3,N10="Pendiente"),"Solicitar autorización","Dar seguimiento"))))</f>
        <v/>
      </c>
      <c r="R10" s="17" t="n"/>
    </row>
    <row r="11" ht="31" customHeight="1">
      <c r="A11" s="14" t="inlineStr">
        <is>
          <t>FICT-MOT-010</t>
        </is>
      </c>
      <c r="B11" s="31" t="n">
        <v>46275</v>
      </c>
      <c r="C11" s="14" t="inlineStr">
        <is>
          <t>UNIDAD-FICT-10</t>
        </is>
      </c>
      <c r="D11" s="16" t="n">
        <v>12000</v>
      </c>
      <c r="E11" s="17" t="inlineStr">
        <is>
          <t>Revisión solicitada</t>
        </is>
      </c>
      <c r="F11" s="17" t="inlineStr">
        <is>
          <t>Revisión documental</t>
        </is>
      </c>
      <c r="G11" s="17" t="inlineStr">
        <is>
          <t>Registro completo</t>
        </is>
      </c>
      <c r="H11" s="14" t="inlineStr">
        <is>
          <t>TEC-FICT-01</t>
        </is>
      </c>
      <c r="I11" s="14" t="inlineStr">
        <is>
          <t>Cerrado</t>
        </is>
      </c>
      <c r="J11" s="14" t="inlineStr">
        <is>
          <t>Normal</t>
        </is>
      </c>
      <c r="K11" s="31" t="n">
        <v>46275</v>
      </c>
      <c r="L11" s="31" t="n">
        <v>46275</v>
      </c>
      <c r="M11" s="32" t="n">
        <v>600</v>
      </c>
      <c r="N11" s="14" t="inlineStr">
        <is>
          <t>Aprobada</t>
        </is>
      </c>
      <c r="O11" s="19">
        <f>IF(B11="","",IF(I11="Cerrado",IF(L11="","",IFERROR(MAX(0,L11-B11),"")),IFERROR(MAX(0,TODAY()-B11),"")))</f>
        <v/>
      </c>
      <c r="P11" s="20">
        <f>IF(COUNTA(A11:N11,R11)=0,"",IF(OR(A11="",B11="",C11="",E11="",F11="",G11="",H11="",I11="",J11=""),"INCOMPLETO",IF(AND(I11="Cerrado",OR(L11="",R11="")),"INCOMPLETO","COMPLETO")))</f>
        <v/>
      </c>
      <c r="Q11" s="21">
        <f>IF(P11="","",IF(P11="INCOMPLETO","Completar captura",IF(I11="Cerrado","Archivar",IF(AND(M11&gt;='Parámetros'!$B$3,N11="Pendiente"),"Solicitar autorización","Dar seguimiento"))))</f>
        <v/>
      </c>
      <c r="R11" s="17" t="inlineStr">
        <is>
          <t>Cierre documental asentado</t>
        </is>
      </c>
    </row>
    <row r="12" ht="22" customHeight="1">
      <c r="A12" s="14" t="n"/>
      <c r="B12" s="31" t="n"/>
      <c r="C12" s="14" t="n"/>
      <c r="D12" s="16" t="n"/>
      <c r="E12" s="17" t="n"/>
      <c r="F12" s="17" t="n"/>
      <c r="G12" s="17" t="n"/>
      <c r="H12" s="14" t="n"/>
      <c r="I12" s="14" t="n"/>
      <c r="J12" s="14" t="n"/>
      <c r="K12" s="31" t="n"/>
      <c r="L12" s="31" t="n"/>
      <c r="M12" s="32" t="n"/>
      <c r="N12" s="14" t="n"/>
      <c r="O12" s="19">
        <f>IF(B12="","",IF(I12="Cerrado",IF(L12="","",IFERROR(MAX(0,L12-B12),"")),IFERROR(MAX(0,TODAY()-B12),"")))</f>
        <v/>
      </c>
      <c r="P12" s="20">
        <f>IF(COUNTA(A12:N12,R12)=0,"",IF(OR(A12="",B12="",C12="",E12="",F12="",G12="",H12="",I12="",J12=""),"INCOMPLETO",IF(AND(I12="Cerrado",OR(L12="",R12="")),"INCOMPLETO","COMPLETO")))</f>
        <v/>
      </c>
      <c r="Q12" s="21">
        <f>IF(P12="","",IF(P12="INCOMPLETO","Completar captura",IF(I12="Cerrado","Archivar",IF(AND(M12&gt;='Parámetros'!$B$3,N12="Pendiente"),"Solicitar autorización","Dar seguimiento"))))</f>
        <v/>
      </c>
      <c r="R12" s="17" t="n"/>
    </row>
    <row r="13" ht="22" customHeight="1">
      <c r="A13" s="14" t="n"/>
      <c r="B13" s="31" t="n"/>
      <c r="C13" s="14" t="n"/>
      <c r="D13" s="16" t="n"/>
      <c r="E13" s="17" t="n"/>
      <c r="F13" s="17" t="n"/>
      <c r="G13" s="17" t="n"/>
      <c r="H13" s="14" t="n"/>
      <c r="I13" s="14" t="n"/>
      <c r="J13" s="14" t="n"/>
      <c r="K13" s="31" t="n"/>
      <c r="L13" s="31" t="n"/>
      <c r="M13" s="32" t="n"/>
      <c r="N13" s="14" t="n"/>
      <c r="O13" s="19">
        <f>IF(B13="","",IF(I13="Cerrado",IF(L13="","",IFERROR(MAX(0,L13-B13),"")),IFERROR(MAX(0,TODAY()-B13),"")))</f>
        <v/>
      </c>
      <c r="P13" s="20">
        <f>IF(COUNTA(A13:N13,R13)=0,"",IF(OR(A13="",B13="",C13="",E13="",F13="",G13="",H13="",I13="",J13=""),"INCOMPLETO",IF(AND(I13="Cerrado",OR(L13="",R13="")),"INCOMPLETO","COMPLETO")))</f>
        <v/>
      </c>
      <c r="Q13" s="21">
        <f>IF(P13="","",IF(P13="INCOMPLETO","Completar captura",IF(I13="Cerrado","Archivar",IF(AND(M13&gt;='Parámetros'!$B$3,N13="Pendiente"),"Solicitar autorización","Dar seguimiento"))))</f>
        <v/>
      </c>
      <c r="R13" s="17" t="n"/>
    </row>
    <row r="14" ht="22" customHeight="1">
      <c r="A14" s="14" t="n"/>
      <c r="B14" s="31" t="n"/>
      <c r="C14" s="14" t="n"/>
      <c r="D14" s="16" t="n"/>
      <c r="E14" s="17" t="n"/>
      <c r="F14" s="17" t="n"/>
      <c r="G14" s="17" t="n"/>
      <c r="H14" s="14" t="n"/>
      <c r="I14" s="14" t="n"/>
      <c r="J14" s="14" t="n"/>
      <c r="K14" s="31" t="n"/>
      <c r="L14" s="31" t="n"/>
      <c r="M14" s="32" t="n"/>
      <c r="N14" s="14" t="n"/>
      <c r="O14" s="19">
        <f>IF(B14="","",IF(I14="Cerrado",IF(L14="","",IFERROR(MAX(0,L14-B14),"")),IFERROR(MAX(0,TODAY()-B14),"")))</f>
        <v/>
      </c>
      <c r="P14" s="20">
        <f>IF(COUNTA(A14:N14,R14)=0,"",IF(OR(A14="",B14="",C14="",E14="",F14="",G14="",H14="",I14="",J14=""),"INCOMPLETO",IF(AND(I14="Cerrado",OR(L14="",R14="")),"INCOMPLETO","COMPLETO")))</f>
        <v/>
      </c>
      <c r="Q14" s="21">
        <f>IF(P14="","",IF(P14="INCOMPLETO","Completar captura",IF(I14="Cerrado","Archivar",IF(AND(M14&gt;='Parámetros'!$B$3,N14="Pendiente"),"Solicitar autorización","Dar seguimiento"))))</f>
        <v/>
      </c>
      <c r="R14" s="17" t="n"/>
    </row>
    <row r="15" ht="22" customHeight="1">
      <c r="A15" s="14" t="n"/>
      <c r="B15" s="31" t="n"/>
      <c r="C15" s="14" t="n"/>
      <c r="D15" s="16" t="n"/>
      <c r="E15" s="17" t="n"/>
      <c r="F15" s="17" t="n"/>
      <c r="G15" s="17" t="n"/>
      <c r="H15" s="14" t="n"/>
      <c r="I15" s="14" t="n"/>
      <c r="J15" s="14" t="n"/>
      <c r="K15" s="31" t="n"/>
      <c r="L15" s="31" t="n"/>
      <c r="M15" s="32" t="n"/>
      <c r="N15" s="14" t="n"/>
      <c r="O15" s="19">
        <f>IF(B15="","",IF(I15="Cerrado",IF(L15="","",IFERROR(MAX(0,L15-B15),"")),IFERROR(MAX(0,TODAY()-B15),"")))</f>
        <v/>
      </c>
      <c r="P15" s="20">
        <f>IF(COUNTA(A15:N15,R15)=0,"",IF(OR(A15="",B15="",C15="",E15="",F15="",G15="",H15="",I15="",J15=""),"INCOMPLETO",IF(AND(I15="Cerrado",OR(L15="",R15="")),"INCOMPLETO","COMPLETO")))</f>
        <v/>
      </c>
      <c r="Q15" s="21">
        <f>IF(P15="","",IF(P15="INCOMPLETO","Completar captura",IF(I15="Cerrado","Archivar",IF(AND(M15&gt;='Parámetros'!$B$3,N15="Pendiente"),"Solicitar autorización","Dar seguimiento"))))</f>
        <v/>
      </c>
      <c r="R15" s="17" t="n"/>
    </row>
    <row r="16" ht="22" customHeight="1">
      <c r="A16" s="14" t="n"/>
      <c r="B16" s="31" t="n"/>
      <c r="C16" s="14" t="n"/>
      <c r="D16" s="16" t="n"/>
      <c r="E16" s="17" t="n"/>
      <c r="F16" s="17" t="n"/>
      <c r="G16" s="17" t="n"/>
      <c r="H16" s="14" t="n"/>
      <c r="I16" s="14" t="n"/>
      <c r="J16" s="14" t="n"/>
      <c r="K16" s="31" t="n"/>
      <c r="L16" s="31" t="n"/>
      <c r="M16" s="32" t="n"/>
      <c r="N16" s="14" t="n"/>
      <c r="O16" s="19">
        <f>IF(B16="","",IF(I16="Cerrado",IF(L16="","",IFERROR(MAX(0,L16-B16),"")),IFERROR(MAX(0,TODAY()-B16),"")))</f>
        <v/>
      </c>
      <c r="P16" s="20">
        <f>IF(COUNTA(A16:N16,R16)=0,"",IF(OR(A16="",B16="",C16="",E16="",F16="",G16="",H16="",I16="",J16=""),"INCOMPLETO",IF(AND(I16="Cerrado",OR(L16="",R16="")),"INCOMPLETO","COMPLETO")))</f>
        <v/>
      </c>
      <c r="Q16" s="21">
        <f>IF(P16="","",IF(P16="INCOMPLETO","Completar captura",IF(I16="Cerrado","Archivar",IF(AND(M16&gt;='Parámetros'!$B$3,N16="Pendiente"),"Solicitar autorización","Dar seguimiento"))))</f>
        <v/>
      </c>
      <c r="R16" s="17" t="n"/>
    </row>
    <row r="17" ht="22" customHeight="1">
      <c r="A17" s="14" t="n"/>
      <c r="B17" s="31" t="n"/>
      <c r="C17" s="14" t="n"/>
      <c r="D17" s="16" t="n"/>
      <c r="E17" s="17" t="n"/>
      <c r="F17" s="17" t="n"/>
      <c r="G17" s="17" t="n"/>
      <c r="H17" s="14" t="n"/>
      <c r="I17" s="14" t="n"/>
      <c r="J17" s="14" t="n"/>
      <c r="K17" s="31" t="n"/>
      <c r="L17" s="31" t="n"/>
      <c r="M17" s="32" t="n"/>
      <c r="N17" s="14" t="n"/>
      <c r="O17" s="19">
        <f>IF(B17="","",IF(I17="Cerrado",IF(L17="","",IFERROR(MAX(0,L17-B17),"")),IFERROR(MAX(0,TODAY()-B17),"")))</f>
        <v/>
      </c>
      <c r="P17" s="20">
        <f>IF(COUNTA(A17:N17,R17)=0,"",IF(OR(A17="",B17="",C17="",E17="",F17="",G17="",H17="",I17="",J17=""),"INCOMPLETO",IF(AND(I17="Cerrado",OR(L17="",R17="")),"INCOMPLETO","COMPLETO")))</f>
        <v/>
      </c>
      <c r="Q17" s="21">
        <f>IF(P17="","",IF(P17="INCOMPLETO","Completar captura",IF(I17="Cerrado","Archivar",IF(AND(M17&gt;='Parámetros'!$B$3,N17="Pendiente"),"Solicitar autorización","Dar seguimiento"))))</f>
        <v/>
      </c>
      <c r="R17" s="17" t="n"/>
    </row>
    <row r="18" ht="22" customHeight="1">
      <c r="A18" s="14" t="n"/>
      <c r="B18" s="31" t="n"/>
      <c r="C18" s="14" t="n"/>
      <c r="D18" s="16" t="n"/>
      <c r="E18" s="17" t="n"/>
      <c r="F18" s="17" t="n"/>
      <c r="G18" s="17" t="n"/>
      <c r="H18" s="14" t="n"/>
      <c r="I18" s="14" t="n"/>
      <c r="J18" s="14" t="n"/>
      <c r="K18" s="31" t="n"/>
      <c r="L18" s="31" t="n"/>
      <c r="M18" s="32" t="n"/>
      <c r="N18" s="14" t="n"/>
      <c r="O18" s="19">
        <f>IF(B18="","",IF(I18="Cerrado",IF(L18="","",IFERROR(MAX(0,L18-B18),"")),IFERROR(MAX(0,TODAY()-B18),"")))</f>
        <v/>
      </c>
      <c r="P18" s="20">
        <f>IF(COUNTA(A18:N18,R18)=0,"",IF(OR(A18="",B18="",C18="",E18="",F18="",G18="",H18="",I18="",J18=""),"INCOMPLETO",IF(AND(I18="Cerrado",OR(L18="",R18="")),"INCOMPLETO","COMPLETO")))</f>
        <v/>
      </c>
      <c r="Q18" s="21">
        <f>IF(P18="","",IF(P18="INCOMPLETO","Completar captura",IF(I18="Cerrado","Archivar",IF(AND(M18&gt;='Parámetros'!$B$3,N18="Pendiente"),"Solicitar autorización","Dar seguimiento"))))</f>
        <v/>
      </c>
      <c r="R18" s="17" t="n"/>
    </row>
    <row r="19" ht="22" customHeight="1">
      <c r="A19" s="14" t="n"/>
      <c r="B19" s="31" t="n"/>
      <c r="C19" s="14" t="n"/>
      <c r="D19" s="16" t="n"/>
      <c r="E19" s="17" t="n"/>
      <c r="F19" s="17" t="n"/>
      <c r="G19" s="17" t="n"/>
      <c r="H19" s="14" t="n"/>
      <c r="I19" s="14" t="n"/>
      <c r="J19" s="14" t="n"/>
      <c r="K19" s="31" t="n"/>
      <c r="L19" s="31" t="n"/>
      <c r="M19" s="32" t="n"/>
      <c r="N19" s="14" t="n"/>
      <c r="O19" s="19">
        <f>IF(B19="","",IF(I19="Cerrado",IF(L19="","",IFERROR(MAX(0,L19-B19),"")),IFERROR(MAX(0,TODAY()-B19),"")))</f>
        <v/>
      </c>
      <c r="P19" s="20">
        <f>IF(COUNTA(A19:N19,R19)=0,"",IF(OR(A19="",B19="",C19="",E19="",F19="",G19="",H19="",I19="",J19=""),"INCOMPLETO",IF(AND(I19="Cerrado",OR(L19="",R19="")),"INCOMPLETO","COMPLETO")))</f>
        <v/>
      </c>
      <c r="Q19" s="21">
        <f>IF(P19="","",IF(P19="INCOMPLETO","Completar captura",IF(I19="Cerrado","Archivar",IF(AND(M19&gt;='Parámetros'!$B$3,N19="Pendiente"),"Solicitar autorización","Dar seguimiento"))))</f>
        <v/>
      </c>
      <c r="R19" s="17" t="n"/>
    </row>
    <row r="20" ht="22" customHeight="1">
      <c r="A20" s="14" t="n"/>
      <c r="B20" s="31" t="n"/>
      <c r="C20" s="14" t="n"/>
      <c r="D20" s="16" t="n"/>
      <c r="E20" s="17" t="n"/>
      <c r="F20" s="17" t="n"/>
      <c r="G20" s="17" t="n"/>
      <c r="H20" s="14" t="n"/>
      <c r="I20" s="14" t="n"/>
      <c r="J20" s="14" t="n"/>
      <c r="K20" s="31" t="n"/>
      <c r="L20" s="31" t="n"/>
      <c r="M20" s="32" t="n"/>
      <c r="N20" s="14" t="n"/>
      <c r="O20" s="19">
        <f>IF(B20="","",IF(I20="Cerrado",IF(L20="","",IFERROR(MAX(0,L20-B20),"")),IFERROR(MAX(0,TODAY()-B20),"")))</f>
        <v/>
      </c>
      <c r="P20" s="20">
        <f>IF(COUNTA(A20:N20,R20)=0,"",IF(OR(A20="",B20="",C20="",E20="",F20="",G20="",H20="",I20="",J20=""),"INCOMPLETO",IF(AND(I20="Cerrado",OR(L20="",R20="")),"INCOMPLETO","COMPLETO")))</f>
        <v/>
      </c>
      <c r="Q20" s="21">
        <f>IF(P20="","",IF(P20="INCOMPLETO","Completar captura",IF(I20="Cerrado","Archivar",IF(AND(M20&gt;='Parámetros'!$B$3,N20="Pendiente"),"Solicitar autorización","Dar seguimiento"))))</f>
        <v/>
      </c>
      <c r="R20" s="17" t="n"/>
    </row>
    <row r="21" ht="22" customHeight="1">
      <c r="A21" s="14" t="n"/>
      <c r="B21" s="31" t="n"/>
      <c r="C21" s="14" t="n"/>
      <c r="D21" s="16" t="n"/>
      <c r="E21" s="17" t="n"/>
      <c r="F21" s="17" t="n"/>
      <c r="G21" s="17" t="n"/>
      <c r="H21" s="14" t="n"/>
      <c r="I21" s="14" t="n"/>
      <c r="J21" s="14" t="n"/>
      <c r="K21" s="31" t="n"/>
      <c r="L21" s="31" t="n"/>
      <c r="M21" s="32" t="n"/>
      <c r="N21" s="14" t="n"/>
      <c r="O21" s="19">
        <f>IF(B21="","",IF(I21="Cerrado",IF(L21="","",IFERROR(MAX(0,L21-B21),"")),IFERROR(MAX(0,TODAY()-B21),"")))</f>
        <v/>
      </c>
      <c r="P21" s="20">
        <f>IF(COUNTA(A21:N21,R21)=0,"",IF(OR(A21="",B21="",C21="",E21="",F21="",G21="",H21="",I21="",J21=""),"INCOMPLETO",IF(AND(I21="Cerrado",OR(L21="",R21="")),"INCOMPLETO","COMPLETO")))</f>
        <v/>
      </c>
      <c r="Q21" s="21">
        <f>IF(P21="","",IF(P21="INCOMPLETO","Completar captura",IF(I21="Cerrado","Archivar",IF(AND(M21&gt;='Parámetros'!$B$3,N21="Pendiente"),"Solicitar autorización","Dar seguimiento"))))</f>
        <v/>
      </c>
      <c r="R21" s="17" t="n"/>
    </row>
    <row r="22" ht="22" customHeight="1">
      <c r="A22" s="14" t="n"/>
      <c r="B22" s="31" t="n"/>
      <c r="C22" s="14" t="n"/>
      <c r="D22" s="16" t="n"/>
      <c r="E22" s="17" t="n"/>
      <c r="F22" s="17" t="n"/>
      <c r="G22" s="17" t="n"/>
      <c r="H22" s="14" t="n"/>
      <c r="I22" s="14" t="n"/>
      <c r="J22" s="14" t="n"/>
      <c r="K22" s="31" t="n"/>
      <c r="L22" s="31" t="n"/>
      <c r="M22" s="32" t="n"/>
      <c r="N22" s="14" t="n"/>
      <c r="O22" s="19">
        <f>IF(B22="","",IF(I22="Cerrado",IF(L22="","",IFERROR(MAX(0,L22-B22),"")),IFERROR(MAX(0,TODAY()-B22),"")))</f>
        <v/>
      </c>
      <c r="P22" s="20">
        <f>IF(COUNTA(A22:N22,R22)=0,"",IF(OR(A22="",B22="",C22="",E22="",F22="",G22="",H22="",I22="",J22=""),"INCOMPLETO",IF(AND(I22="Cerrado",OR(L22="",R22="")),"INCOMPLETO","COMPLETO")))</f>
        <v/>
      </c>
      <c r="Q22" s="21">
        <f>IF(P22="","",IF(P22="INCOMPLETO","Completar captura",IF(I22="Cerrado","Archivar",IF(AND(M22&gt;='Parámetros'!$B$3,N22="Pendiente"),"Solicitar autorización","Dar seguimiento"))))</f>
        <v/>
      </c>
      <c r="R22" s="17" t="n"/>
    </row>
    <row r="23" ht="22" customHeight="1">
      <c r="A23" s="14" t="n"/>
      <c r="B23" s="31" t="n"/>
      <c r="C23" s="14" t="n"/>
      <c r="D23" s="16" t="n"/>
      <c r="E23" s="17" t="n"/>
      <c r="F23" s="17" t="n"/>
      <c r="G23" s="17" t="n"/>
      <c r="H23" s="14" t="n"/>
      <c r="I23" s="14" t="n"/>
      <c r="J23" s="14" t="n"/>
      <c r="K23" s="31" t="n"/>
      <c r="L23" s="31" t="n"/>
      <c r="M23" s="32" t="n"/>
      <c r="N23" s="14" t="n"/>
      <c r="O23" s="19">
        <f>IF(B23="","",IF(I23="Cerrado",IF(L23="","",IFERROR(MAX(0,L23-B23),"")),IFERROR(MAX(0,TODAY()-B23),"")))</f>
        <v/>
      </c>
      <c r="P23" s="20">
        <f>IF(COUNTA(A23:N23,R23)=0,"",IF(OR(A23="",B23="",C23="",E23="",F23="",G23="",H23="",I23="",J23=""),"INCOMPLETO",IF(AND(I23="Cerrado",OR(L23="",R23="")),"INCOMPLETO","COMPLETO")))</f>
        <v/>
      </c>
      <c r="Q23" s="21">
        <f>IF(P23="","",IF(P23="INCOMPLETO","Completar captura",IF(I23="Cerrado","Archivar",IF(AND(M23&gt;='Parámetros'!$B$3,N23="Pendiente"),"Solicitar autorización","Dar seguimiento"))))</f>
        <v/>
      </c>
      <c r="R23" s="17" t="n"/>
    </row>
    <row r="24" ht="22" customHeight="1">
      <c r="A24" s="14" t="n"/>
      <c r="B24" s="31" t="n"/>
      <c r="C24" s="14" t="n"/>
      <c r="D24" s="16" t="n"/>
      <c r="E24" s="17" t="n"/>
      <c r="F24" s="17" t="n"/>
      <c r="G24" s="17" t="n"/>
      <c r="H24" s="14" t="n"/>
      <c r="I24" s="14" t="n"/>
      <c r="J24" s="14" t="n"/>
      <c r="K24" s="31" t="n"/>
      <c r="L24" s="31" t="n"/>
      <c r="M24" s="32" t="n"/>
      <c r="N24" s="14" t="n"/>
      <c r="O24" s="19">
        <f>IF(B24="","",IF(I24="Cerrado",IF(L24="","",IFERROR(MAX(0,L24-B24),"")),IFERROR(MAX(0,TODAY()-B24),"")))</f>
        <v/>
      </c>
      <c r="P24" s="20">
        <f>IF(COUNTA(A24:N24,R24)=0,"",IF(OR(A24="",B24="",C24="",E24="",F24="",G24="",H24="",I24="",J24=""),"INCOMPLETO",IF(AND(I24="Cerrado",OR(L24="",R24="")),"INCOMPLETO","COMPLETO")))</f>
        <v/>
      </c>
      <c r="Q24" s="21">
        <f>IF(P24="","",IF(P24="INCOMPLETO","Completar captura",IF(I24="Cerrado","Archivar",IF(AND(M24&gt;='Parámetros'!$B$3,N24="Pendiente"),"Solicitar autorización","Dar seguimiento"))))</f>
        <v/>
      </c>
      <c r="R24" s="17" t="n"/>
    </row>
    <row r="25" ht="22" customHeight="1">
      <c r="A25" s="14" t="n"/>
      <c r="B25" s="31" t="n"/>
      <c r="C25" s="14" t="n"/>
      <c r="D25" s="16" t="n"/>
      <c r="E25" s="17" t="n"/>
      <c r="F25" s="17" t="n"/>
      <c r="G25" s="17" t="n"/>
      <c r="H25" s="14" t="n"/>
      <c r="I25" s="14" t="n"/>
      <c r="J25" s="14" t="n"/>
      <c r="K25" s="31" t="n"/>
      <c r="L25" s="31" t="n"/>
      <c r="M25" s="32" t="n"/>
      <c r="N25" s="14" t="n"/>
      <c r="O25" s="19">
        <f>IF(B25="","",IF(I25="Cerrado",IF(L25="","",IFERROR(MAX(0,L25-B25),"")),IFERROR(MAX(0,TODAY()-B25),"")))</f>
        <v/>
      </c>
      <c r="P25" s="20">
        <f>IF(COUNTA(A25:N25,R25)=0,"",IF(OR(A25="",B25="",C25="",E25="",F25="",G25="",H25="",I25="",J25=""),"INCOMPLETO",IF(AND(I25="Cerrado",OR(L25="",R25="")),"INCOMPLETO","COMPLETO")))</f>
        <v/>
      </c>
      <c r="Q25" s="21">
        <f>IF(P25="","",IF(P25="INCOMPLETO","Completar captura",IF(I25="Cerrado","Archivar",IF(AND(M25&gt;='Parámetros'!$B$3,N25="Pendiente"),"Solicitar autorización","Dar seguimiento"))))</f>
        <v/>
      </c>
      <c r="R25" s="17" t="n"/>
    </row>
    <row r="26" ht="22" customHeight="1">
      <c r="A26" s="14" t="n"/>
      <c r="B26" s="31" t="n"/>
      <c r="C26" s="14" t="n"/>
      <c r="D26" s="16" t="n"/>
      <c r="E26" s="17" t="n"/>
      <c r="F26" s="17" t="n"/>
      <c r="G26" s="17" t="n"/>
      <c r="H26" s="14" t="n"/>
      <c r="I26" s="14" t="n"/>
      <c r="J26" s="14" t="n"/>
      <c r="K26" s="31" t="n"/>
      <c r="L26" s="31" t="n"/>
      <c r="M26" s="32" t="n"/>
      <c r="N26" s="14" t="n"/>
      <c r="O26" s="19">
        <f>IF(B26="","",IF(I26="Cerrado",IF(L26="","",IFERROR(MAX(0,L26-B26),"")),IFERROR(MAX(0,TODAY()-B26),"")))</f>
        <v/>
      </c>
      <c r="P26" s="20">
        <f>IF(COUNTA(A26:N26,R26)=0,"",IF(OR(A26="",B26="",C26="",E26="",F26="",G26="",H26="",I26="",J26=""),"INCOMPLETO",IF(AND(I26="Cerrado",OR(L26="",R26="")),"INCOMPLETO","COMPLETO")))</f>
        <v/>
      </c>
      <c r="Q26" s="21">
        <f>IF(P26="","",IF(P26="INCOMPLETO","Completar captura",IF(I26="Cerrado","Archivar",IF(AND(M26&gt;='Parámetros'!$B$3,N26="Pendiente"),"Solicitar autorización","Dar seguimiento"))))</f>
        <v/>
      </c>
      <c r="R26" s="17" t="n"/>
    </row>
    <row r="27" ht="22" customHeight="1">
      <c r="A27" s="14" t="n"/>
      <c r="B27" s="31" t="n"/>
      <c r="C27" s="14" t="n"/>
      <c r="D27" s="16" t="n"/>
      <c r="E27" s="17" t="n"/>
      <c r="F27" s="17" t="n"/>
      <c r="G27" s="17" t="n"/>
      <c r="H27" s="14" t="n"/>
      <c r="I27" s="14" t="n"/>
      <c r="J27" s="14" t="n"/>
      <c r="K27" s="31" t="n"/>
      <c r="L27" s="31" t="n"/>
      <c r="M27" s="32" t="n"/>
      <c r="N27" s="14" t="n"/>
      <c r="O27" s="19">
        <f>IF(B27="","",IF(I27="Cerrado",IF(L27="","",IFERROR(MAX(0,L27-B27),"")),IFERROR(MAX(0,TODAY()-B27),"")))</f>
        <v/>
      </c>
      <c r="P27" s="20">
        <f>IF(COUNTA(A27:N27,R27)=0,"",IF(OR(A27="",B27="",C27="",E27="",F27="",G27="",H27="",I27="",J27=""),"INCOMPLETO",IF(AND(I27="Cerrado",OR(L27="",R27="")),"INCOMPLETO","COMPLETO")))</f>
        <v/>
      </c>
      <c r="Q27" s="21">
        <f>IF(P27="","",IF(P27="INCOMPLETO","Completar captura",IF(I27="Cerrado","Archivar",IF(AND(M27&gt;='Parámetros'!$B$3,N27="Pendiente"),"Solicitar autorización","Dar seguimiento"))))</f>
        <v/>
      </c>
      <c r="R27" s="17" t="n"/>
    </row>
    <row r="28" ht="22" customHeight="1">
      <c r="A28" s="14" t="n"/>
      <c r="B28" s="31" t="n"/>
      <c r="C28" s="14" t="n"/>
      <c r="D28" s="16" t="n"/>
      <c r="E28" s="17" t="n"/>
      <c r="F28" s="17" t="n"/>
      <c r="G28" s="17" t="n"/>
      <c r="H28" s="14" t="n"/>
      <c r="I28" s="14" t="n"/>
      <c r="J28" s="14" t="n"/>
      <c r="K28" s="31" t="n"/>
      <c r="L28" s="31" t="n"/>
      <c r="M28" s="32" t="n"/>
      <c r="N28" s="14" t="n"/>
      <c r="O28" s="19">
        <f>IF(B28="","",IF(I28="Cerrado",IF(L28="","",IFERROR(MAX(0,L28-B28),"")),IFERROR(MAX(0,TODAY()-B28),"")))</f>
        <v/>
      </c>
      <c r="P28" s="20">
        <f>IF(COUNTA(A28:N28,R28)=0,"",IF(OR(A28="",B28="",C28="",E28="",F28="",G28="",H28="",I28="",J28=""),"INCOMPLETO",IF(AND(I28="Cerrado",OR(L28="",R28="")),"INCOMPLETO","COMPLETO")))</f>
        <v/>
      </c>
      <c r="Q28" s="21">
        <f>IF(P28="","",IF(P28="INCOMPLETO","Completar captura",IF(I28="Cerrado","Archivar",IF(AND(M28&gt;='Parámetros'!$B$3,N28="Pendiente"),"Solicitar autorización","Dar seguimiento"))))</f>
        <v/>
      </c>
      <c r="R28" s="17" t="n"/>
    </row>
    <row r="29" ht="22" customHeight="1">
      <c r="A29" s="14" t="n"/>
      <c r="B29" s="31" t="n"/>
      <c r="C29" s="14" t="n"/>
      <c r="D29" s="16" t="n"/>
      <c r="E29" s="17" t="n"/>
      <c r="F29" s="17" t="n"/>
      <c r="G29" s="17" t="n"/>
      <c r="H29" s="14" t="n"/>
      <c r="I29" s="14" t="n"/>
      <c r="J29" s="14" t="n"/>
      <c r="K29" s="31" t="n"/>
      <c r="L29" s="31" t="n"/>
      <c r="M29" s="32" t="n"/>
      <c r="N29" s="14" t="n"/>
      <c r="O29" s="19">
        <f>IF(B29="","",IF(I29="Cerrado",IF(L29="","",IFERROR(MAX(0,L29-B29),"")),IFERROR(MAX(0,TODAY()-B29),"")))</f>
        <v/>
      </c>
      <c r="P29" s="20">
        <f>IF(COUNTA(A29:N29,R29)=0,"",IF(OR(A29="",B29="",C29="",E29="",F29="",G29="",H29="",I29="",J29=""),"INCOMPLETO",IF(AND(I29="Cerrado",OR(L29="",R29="")),"INCOMPLETO","COMPLETO")))</f>
        <v/>
      </c>
      <c r="Q29" s="21">
        <f>IF(P29="","",IF(P29="INCOMPLETO","Completar captura",IF(I29="Cerrado","Archivar",IF(AND(M29&gt;='Parámetros'!$B$3,N29="Pendiente"),"Solicitar autorización","Dar seguimiento"))))</f>
        <v/>
      </c>
      <c r="R29" s="17" t="n"/>
    </row>
    <row r="30" ht="22" customHeight="1">
      <c r="A30" s="14" t="n"/>
      <c r="B30" s="31" t="n"/>
      <c r="C30" s="14" t="n"/>
      <c r="D30" s="16" t="n"/>
      <c r="E30" s="17" t="n"/>
      <c r="F30" s="17" t="n"/>
      <c r="G30" s="17" t="n"/>
      <c r="H30" s="14" t="n"/>
      <c r="I30" s="14" t="n"/>
      <c r="J30" s="14" t="n"/>
      <c r="K30" s="31" t="n"/>
      <c r="L30" s="31" t="n"/>
      <c r="M30" s="32" t="n"/>
      <c r="N30" s="14" t="n"/>
      <c r="O30" s="19">
        <f>IF(B30="","",IF(I30="Cerrado",IF(L30="","",IFERROR(MAX(0,L30-B30),"")),IFERROR(MAX(0,TODAY()-B30),"")))</f>
        <v/>
      </c>
      <c r="P30" s="20">
        <f>IF(COUNTA(A30:N30,R30)=0,"",IF(OR(A30="",B30="",C30="",E30="",F30="",G30="",H30="",I30="",J30=""),"INCOMPLETO",IF(AND(I30="Cerrado",OR(L30="",R30="")),"INCOMPLETO","COMPLETO")))</f>
        <v/>
      </c>
      <c r="Q30" s="21">
        <f>IF(P30="","",IF(P30="INCOMPLETO","Completar captura",IF(I30="Cerrado","Archivar",IF(AND(M30&gt;='Parámetros'!$B$3,N30="Pendiente"),"Solicitar autorización","Dar seguimiento"))))</f>
        <v/>
      </c>
      <c r="R30" s="17" t="n"/>
    </row>
    <row r="31" ht="22" customHeight="1">
      <c r="A31" s="14" t="n"/>
      <c r="B31" s="31" t="n"/>
      <c r="C31" s="14" t="n"/>
      <c r="D31" s="16" t="n"/>
      <c r="E31" s="17" t="n"/>
      <c r="F31" s="17" t="n"/>
      <c r="G31" s="17" t="n"/>
      <c r="H31" s="14" t="n"/>
      <c r="I31" s="14" t="n"/>
      <c r="J31" s="14" t="n"/>
      <c r="K31" s="31" t="n"/>
      <c r="L31" s="31" t="n"/>
      <c r="M31" s="32" t="n"/>
      <c r="N31" s="14" t="n"/>
      <c r="O31" s="19">
        <f>IF(B31="","",IF(I31="Cerrado",IF(L31="","",IFERROR(MAX(0,L31-B31),"")),IFERROR(MAX(0,TODAY()-B31),"")))</f>
        <v/>
      </c>
      <c r="P31" s="20">
        <f>IF(COUNTA(A31:N31,R31)=0,"",IF(OR(A31="",B31="",C31="",E31="",F31="",G31="",H31="",I31="",J31=""),"INCOMPLETO",IF(AND(I31="Cerrado",OR(L31="",R31="")),"INCOMPLETO","COMPLETO")))</f>
        <v/>
      </c>
      <c r="Q31" s="21">
        <f>IF(P31="","",IF(P31="INCOMPLETO","Completar captura",IF(I31="Cerrado","Archivar",IF(AND(M31&gt;='Parámetros'!$B$3,N31="Pendiente"),"Solicitar autorización","Dar seguimiento"))))</f>
        <v/>
      </c>
      <c r="R31" s="17" t="n"/>
    </row>
    <row r="32" ht="22" customHeight="1">
      <c r="A32" s="14" t="n"/>
      <c r="B32" s="31" t="n"/>
      <c r="C32" s="14" t="n"/>
      <c r="D32" s="16" t="n"/>
      <c r="E32" s="17" t="n"/>
      <c r="F32" s="17" t="n"/>
      <c r="G32" s="17" t="n"/>
      <c r="H32" s="14" t="n"/>
      <c r="I32" s="14" t="n"/>
      <c r="J32" s="14" t="n"/>
      <c r="K32" s="31" t="n"/>
      <c r="L32" s="31" t="n"/>
      <c r="M32" s="32" t="n"/>
      <c r="N32" s="14" t="n"/>
      <c r="O32" s="19">
        <f>IF(B32="","",IF(I32="Cerrado",IF(L32="","",IFERROR(MAX(0,L32-B32),"")),IFERROR(MAX(0,TODAY()-B32),"")))</f>
        <v/>
      </c>
      <c r="P32" s="20">
        <f>IF(COUNTA(A32:N32,R32)=0,"",IF(OR(A32="",B32="",C32="",E32="",F32="",G32="",H32="",I32="",J32=""),"INCOMPLETO",IF(AND(I32="Cerrado",OR(L32="",R32="")),"INCOMPLETO","COMPLETO")))</f>
        <v/>
      </c>
      <c r="Q32" s="21">
        <f>IF(P32="","",IF(P32="INCOMPLETO","Completar captura",IF(I32="Cerrado","Archivar",IF(AND(M32&gt;='Parámetros'!$B$3,N32="Pendiente"),"Solicitar autorización","Dar seguimiento"))))</f>
        <v/>
      </c>
      <c r="R32" s="17" t="n"/>
    </row>
    <row r="33" ht="22" customHeight="1">
      <c r="A33" s="14" t="n"/>
      <c r="B33" s="31" t="n"/>
      <c r="C33" s="14" t="n"/>
      <c r="D33" s="16" t="n"/>
      <c r="E33" s="17" t="n"/>
      <c r="F33" s="17" t="n"/>
      <c r="G33" s="17" t="n"/>
      <c r="H33" s="14" t="n"/>
      <c r="I33" s="14" t="n"/>
      <c r="J33" s="14" t="n"/>
      <c r="K33" s="31" t="n"/>
      <c r="L33" s="31" t="n"/>
      <c r="M33" s="32" t="n"/>
      <c r="N33" s="14" t="n"/>
      <c r="O33" s="19">
        <f>IF(B33="","",IF(I33="Cerrado",IF(L33="","",IFERROR(MAX(0,L33-B33),"")),IFERROR(MAX(0,TODAY()-B33),"")))</f>
        <v/>
      </c>
      <c r="P33" s="20">
        <f>IF(COUNTA(A33:N33,R33)=0,"",IF(OR(A33="",B33="",C33="",E33="",F33="",G33="",H33="",I33="",J33=""),"INCOMPLETO",IF(AND(I33="Cerrado",OR(L33="",R33="")),"INCOMPLETO","COMPLETO")))</f>
        <v/>
      </c>
      <c r="Q33" s="21">
        <f>IF(P33="","",IF(P33="INCOMPLETO","Completar captura",IF(I33="Cerrado","Archivar",IF(AND(M33&gt;='Parámetros'!$B$3,N33="Pendiente"),"Solicitar autorización","Dar seguimiento"))))</f>
        <v/>
      </c>
      <c r="R33" s="17" t="n"/>
    </row>
    <row r="34" ht="22" customHeight="1">
      <c r="A34" s="14" t="n"/>
      <c r="B34" s="31" t="n"/>
      <c r="C34" s="14" t="n"/>
      <c r="D34" s="16" t="n"/>
      <c r="E34" s="17" t="n"/>
      <c r="F34" s="17" t="n"/>
      <c r="G34" s="17" t="n"/>
      <c r="H34" s="14" t="n"/>
      <c r="I34" s="14" t="n"/>
      <c r="J34" s="14" t="n"/>
      <c r="K34" s="31" t="n"/>
      <c r="L34" s="31" t="n"/>
      <c r="M34" s="32" t="n"/>
      <c r="N34" s="14" t="n"/>
      <c r="O34" s="19">
        <f>IF(B34="","",IF(I34="Cerrado",IF(L34="","",IFERROR(MAX(0,L34-B34),"")),IFERROR(MAX(0,TODAY()-B34),"")))</f>
        <v/>
      </c>
      <c r="P34" s="20">
        <f>IF(COUNTA(A34:N34,R34)=0,"",IF(OR(A34="",B34="",C34="",E34="",F34="",G34="",H34="",I34="",J34=""),"INCOMPLETO",IF(AND(I34="Cerrado",OR(L34="",R34="")),"INCOMPLETO","COMPLETO")))</f>
        <v/>
      </c>
      <c r="Q34" s="21">
        <f>IF(P34="","",IF(P34="INCOMPLETO","Completar captura",IF(I34="Cerrado","Archivar",IF(AND(M34&gt;='Parámetros'!$B$3,N34="Pendiente"),"Solicitar autorización","Dar seguimiento"))))</f>
        <v/>
      </c>
      <c r="R34" s="17" t="n"/>
    </row>
    <row r="35" ht="22" customHeight="1">
      <c r="A35" s="14" t="n"/>
      <c r="B35" s="31" t="n"/>
      <c r="C35" s="14" t="n"/>
      <c r="D35" s="16" t="n"/>
      <c r="E35" s="17" t="n"/>
      <c r="F35" s="17" t="n"/>
      <c r="G35" s="17" t="n"/>
      <c r="H35" s="14" t="n"/>
      <c r="I35" s="14" t="n"/>
      <c r="J35" s="14" t="n"/>
      <c r="K35" s="31" t="n"/>
      <c r="L35" s="31" t="n"/>
      <c r="M35" s="32" t="n"/>
      <c r="N35" s="14" t="n"/>
      <c r="O35" s="19">
        <f>IF(B35="","",IF(I35="Cerrado",IF(L35="","",IFERROR(MAX(0,L35-B35),"")),IFERROR(MAX(0,TODAY()-B35),"")))</f>
        <v/>
      </c>
      <c r="P35" s="20">
        <f>IF(COUNTA(A35:N35,R35)=0,"",IF(OR(A35="",B35="",C35="",E35="",F35="",G35="",H35="",I35="",J35=""),"INCOMPLETO",IF(AND(I35="Cerrado",OR(L35="",R35="")),"INCOMPLETO","COMPLETO")))</f>
        <v/>
      </c>
      <c r="Q35" s="21">
        <f>IF(P35="","",IF(P35="INCOMPLETO","Completar captura",IF(I35="Cerrado","Archivar",IF(AND(M35&gt;='Parámetros'!$B$3,N35="Pendiente"),"Solicitar autorización","Dar seguimiento"))))</f>
        <v/>
      </c>
      <c r="R35" s="17" t="n"/>
    </row>
    <row r="36" ht="22" customHeight="1">
      <c r="A36" s="14" t="n"/>
      <c r="B36" s="31" t="n"/>
      <c r="C36" s="14" t="n"/>
      <c r="D36" s="16" t="n"/>
      <c r="E36" s="17" t="n"/>
      <c r="F36" s="17" t="n"/>
      <c r="G36" s="17" t="n"/>
      <c r="H36" s="14" t="n"/>
      <c r="I36" s="14" t="n"/>
      <c r="J36" s="14" t="n"/>
      <c r="K36" s="31" t="n"/>
      <c r="L36" s="31" t="n"/>
      <c r="M36" s="32" t="n"/>
      <c r="N36" s="14" t="n"/>
      <c r="O36" s="19">
        <f>IF(B36="","",IF(I36="Cerrado",IF(L36="","",IFERROR(MAX(0,L36-B36),"")),IFERROR(MAX(0,TODAY()-B36),"")))</f>
        <v/>
      </c>
      <c r="P36" s="20">
        <f>IF(COUNTA(A36:N36,R36)=0,"",IF(OR(A36="",B36="",C36="",E36="",F36="",G36="",H36="",I36="",J36=""),"INCOMPLETO",IF(AND(I36="Cerrado",OR(L36="",R36="")),"INCOMPLETO","COMPLETO")))</f>
        <v/>
      </c>
      <c r="Q36" s="21">
        <f>IF(P36="","",IF(P36="INCOMPLETO","Completar captura",IF(I36="Cerrado","Archivar",IF(AND(M36&gt;='Parámetros'!$B$3,N36="Pendiente"),"Solicitar autorización","Dar seguimiento"))))</f>
        <v/>
      </c>
      <c r="R36" s="17" t="n"/>
    </row>
    <row r="37" ht="22" customHeight="1">
      <c r="A37" s="14" t="n"/>
      <c r="B37" s="31" t="n"/>
      <c r="C37" s="14" t="n"/>
      <c r="D37" s="16" t="n"/>
      <c r="E37" s="17" t="n"/>
      <c r="F37" s="17" t="n"/>
      <c r="G37" s="17" t="n"/>
      <c r="H37" s="14" t="n"/>
      <c r="I37" s="14" t="n"/>
      <c r="J37" s="14" t="n"/>
      <c r="K37" s="31" t="n"/>
      <c r="L37" s="31" t="n"/>
      <c r="M37" s="32" t="n"/>
      <c r="N37" s="14" t="n"/>
      <c r="O37" s="19">
        <f>IF(B37="","",IF(I37="Cerrado",IF(L37="","",IFERROR(MAX(0,L37-B37),"")),IFERROR(MAX(0,TODAY()-B37),"")))</f>
        <v/>
      </c>
      <c r="P37" s="20">
        <f>IF(COUNTA(A37:N37,R37)=0,"",IF(OR(A37="",B37="",C37="",E37="",F37="",G37="",H37="",I37="",J37=""),"INCOMPLETO",IF(AND(I37="Cerrado",OR(L37="",R37="")),"INCOMPLETO","COMPLETO")))</f>
        <v/>
      </c>
      <c r="Q37" s="21">
        <f>IF(P37="","",IF(P37="INCOMPLETO","Completar captura",IF(I37="Cerrado","Archivar",IF(AND(M37&gt;='Parámetros'!$B$3,N37="Pendiente"),"Solicitar autorización","Dar seguimiento"))))</f>
        <v/>
      </c>
      <c r="R37" s="17" t="n"/>
    </row>
    <row r="38" ht="22" customHeight="1">
      <c r="A38" s="14" t="n"/>
      <c r="B38" s="31" t="n"/>
      <c r="C38" s="14" t="n"/>
      <c r="D38" s="16" t="n"/>
      <c r="E38" s="17" t="n"/>
      <c r="F38" s="17" t="n"/>
      <c r="G38" s="17" t="n"/>
      <c r="H38" s="14" t="n"/>
      <c r="I38" s="14" t="n"/>
      <c r="J38" s="14" t="n"/>
      <c r="K38" s="31" t="n"/>
      <c r="L38" s="31" t="n"/>
      <c r="M38" s="32" t="n"/>
      <c r="N38" s="14" t="n"/>
      <c r="O38" s="19">
        <f>IF(B38="","",IF(I38="Cerrado",IF(L38="","",IFERROR(MAX(0,L38-B38),"")),IFERROR(MAX(0,TODAY()-B38),"")))</f>
        <v/>
      </c>
      <c r="P38" s="20">
        <f>IF(COUNTA(A38:N38,R38)=0,"",IF(OR(A38="",B38="",C38="",E38="",F38="",G38="",H38="",I38="",J38=""),"INCOMPLETO",IF(AND(I38="Cerrado",OR(L38="",R38="")),"INCOMPLETO","COMPLETO")))</f>
        <v/>
      </c>
      <c r="Q38" s="21">
        <f>IF(P38="","",IF(P38="INCOMPLETO","Completar captura",IF(I38="Cerrado","Archivar",IF(AND(M38&gt;='Parámetros'!$B$3,N38="Pendiente"),"Solicitar autorización","Dar seguimiento"))))</f>
        <v/>
      </c>
      <c r="R38" s="17" t="n"/>
    </row>
    <row r="39" ht="22" customHeight="1">
      <c r="A39" s="14" t="n"/>
      <c r="B39" s="31" t="n"/>
      <c r="C39" s="14" t="n"/>
      <c r="D39" s="16" t="n"/>
      <c r="E39" s="17" t="n"/>
      <c r="F39" s="17" t="n"/>
      <c r="G39" s="17" t="n"/>
      <c r="H39" s="14" t="n"/>
      <c r="I39" s="14" t="n"/>
      <c r="J39" s="14" t="n"/>
      <c r="K39" s="31" t="n"/>
      <c r="L39" s="31" t="n"/>
      <c r="M39" s="32" t="n"/>
      <c r="N39" s="14" t="n"/>
      <c r="O39" s="19">
        <f>IF(B39="","",IF(I39="Cerrado",IF(L39="","",IFERROR(MAX(0,L39-B39),"")),IFERROR(MAX(0,TODAY()-B39),"")))</f>
        <v/>
      </c>
      <c r="P39" s="20">
        <f>IF(COUNTA(A39:N39,R39)=0,"",IF(OR(A39="",B39="",C39="",E39="",F39="",G39="",H39="",I39="",J39=""),"INCOMPLETO",IF(AND(I39="Cerrado",OR(L39="",R39="")),"INCOMPLETO","COMPLETO")))</f>
        <v/>
      </c>
      <c r="Q39" s="21">
        <f>IF(P39="","",IF(P39="INCOMPLETO","Completar captura",IF(I39="Cerrado","Archivar",IF(AND(M39&gt;='Parámetros'!$B$3,N39="Pendiente"),"Solicitar autorización","Dar seguimiento"))))</f>
        <v/>
      </c>
      <c r="R39" s="17" t="n"/>
    </row>
    <row r="40" ht="22" customHeight="1">
      <c r="A40" s="14" t="n"/>
      <c r="B40" s="31" t="n"/>
      <c r="C40" s="14" t="n"/>
      <c r="D40" s="16" t="n"/>
      <c r="E40" s="17" t="n"/>
      <c r="F40" s="17" t="n"/>
      <c r="G40" s="17" t="n"/>
      <c r="H40" s="14" t="n"/>
      <c r="I40" s="14" t="n"/>
      <c r="J40" s="14" t="n"/>
      <c r="K40" s="31" t="n"/>
      <c r="L40" s="31" t="n"/>
      <c r="M40" s="32" t="n"/>
      <c r="N40" s="14" t="n"/>
      <c r="O40" s="19">
        <f>IF(B40="","",IF(I40="Cerrado",IF(L40="","",IFERROR(MAX(0,L40-B40),"")),IFERROR(MAX(0,TODAY()-B40),"")))</f>
        <v/>
      </c>
      <c r="P40" s="20">
        <f>IF(COUNTA(A40:N40,R40)=0,"",IF(OR(A40="",B40="",C40="",E40="",F40="",G40="",H40="",I40="",J40=""),"INCOMPLETO",IF(AND(I40="Cerrado",OR(L40="",R40="")),"INCOMPLETO","COMPLETO")))</f>
        <v/>
      </c>
      <c r="Q40" s="21">
        <f>IF(P40="","",IF(P40="INCOMPLETO","Completar captura",IF(I40="Cerrado","Archivar",IF(AND(M40&gt;='Parámetros'!$B$3,N40="Pendiente"),"Solicitar autorización","Dar seguimiento"))))</f>
        <v/>
      </c>
      <c r="R40" s="17" t="n"/>
    </row>
    <row r="41" ht="22" customHeight="1">
      <c r="A41" s="14" t="n"/>
      <c r="B41" s="31" t="n"/>
      <c r="C41" s="14" t="n"/>
      <c r="D41" s="16" t="n"/>
      <c r="E41" s="17" t="n"/>
      <c r="F41" s="17" t="n"/>
      <c r="G41" s="17" t="n"/>
      <c r="H41" s="14" t="n"/>
      <c r="I41" s="14" t="n"/>
      <c r="J41" s="14" t="n"/>
      <c r="K41" s="31" t="n"/>
      <c r="L41" s="31" t="n"/>
      <c r="M41" s="32" t="n"/>
      <c r="N41" s="14" t="n"/>
      <c r="O41" s="19">
        <f>IF(B41="","",IF(I41="Cerrado",IF(L41="","",IFERROR(MAX(0,L41-B41),"")),IFERROR(MAX(0,TODAY()-B41),"")))</f>
        <v/>
      </c>
      <c r="P41" s="20">
        <f>IF(COUNTA(A41:N41,R41)=0,"",IF(OR(A41="",B41="",C41="",E41="",F41="",G41="",H41="",I41="",J41=""),"INCOMPLETO",IF(AND(I41="Cerrado",OR(L41="",R41="")),"INCOMPLETO","COMPLETO")))</f>
        <v/>
      </c>
      <c r="Q41" s="21">
        <f>IF(P41="","",IF(P41="INCOMPLETO","Completar captura",IF(I41="Cerrado","Archivar",IF(AND(M41&gt;='Parámetros'!$B$3,N41="Pendiente"),"Solicitar autorización","Dar seguimiento"))))</f>
        <v/>
      </c>
      <c r="R41" s="17" t="n"/>
    </row>
    <row r="42" ht="22" customHeight="1">
      <c r="A42" s="14" t="n"/>
      <c r="B42" s="31" t="n"/>
      <c r="C42" s="14" t="n"/>
      <c r="D42" s="16" t="n"/>
      <c r="E42" s="17" t="n"/>
      <c r="F42" s="17" t="n"/>
      <c r="G42" s="17" t="n"/>
      <c r="H42" s="14" t="n"/>
      <c r="I42" s="14" t="n"/>
      <c r="J42" s="14" t="n"/>
      <c r="K42" s="31" t="n"/>
      <c r="L42" s="31" t="n"/>
      <c r="M42" s="32" t="n"/>
      <c r="N42" s="14" t="n"/>
      <c r="O42" s="19">
        <f>IF(B42="","",IF(I42="Cerrado",IF(L42="","",IFERROR(MAX(0,L42-B42),"")),IFERROR(MAX(0,TODAY()-B42),"")))</f>
        <v/>
      </c>
      <c r="P42" s="20">
        <f>IF(COUNTA(A42:N42,R42)=0,"",IF(OR(A42="",B42="",C42="",E42="",F42="",G42="",H42="",I42="",J42=""),"INCOMPLETO",IF(AND(I42="Cerrado",OR(L42="",R42="")),"INCOMPLETO","COMPLETO")))</f>
        <v/>
      </c>
      <c r="Q42" s="21">
        <f>IF(P42="","",IF(P42="INCOMPLETO","Completar captura",IF(I42="Cerrado","Archivar",IF(AND(M42&gt;='Parámetros'!$B$3,N42="Pendiente"),"Solicitar autorización","Dar seguimiento"))))</f>
        <v/>
      </c>
      <c r="R42" s="17" t="n"/>
    </row>
    <row r="43" ht="22" customHeight="1">
      <c r="A43" s="14" t="n"/>
      <c r="B43" s="31" t="n"/>
      <c r="C43" s="14" t="n"/>
      <c r="D43" s="16" t="n"/>
      <c r="E43" s="17" t="n"/>
      <c r="F43" s="17" t="n"/>
      <c r="G43" s="17" t="n"/>
      <c r="H43" s="14" t="n"/>
      <c r="I43" s="14" t="n"/>
      <c r="J43" s="14" t="n"/>
      <c r="K43" s="31" t="n"/>
      <c r="L43" s="31" t="n"/>
      <c r="M43" s="32" t="n"/>
      <c r="N43" s="14" t="n"/>
      <c r="O43" s="19">
        <f>IF(B43="","",IF(I43="Cerrado",IF(L43="","",IFERROR(MAX(0,L43-B43),"")),IFERROR(MAX(0,TODAY()-B43),"")))</f>
        <v/>
      </c>
      <c r="P43" s="20">
        <f>IF(COUNTA(A43:N43,R43)=0,"",IF(OR(A43="",B43="",C43="",E43="",F43="",G43="",H43="",I43="",J43=""),"INCOMPLETO",IF(AND(I43="Cerrado",OR(L43="",R43="")),"INCOMPLETO","COMPLETO")))</f>
        <v/>
      </c>
      <c r="Q43" s="21">
        <f>IF(P43="","",IF(P43="INCOMPLETO","Completar captura",IF(I43="Cerrado","Archivar",IF(AND(M43&gt;='Parámetros'!$B$3,N43="Pendiente"),"Solicitar autorización","Dar seguimiento"))))</f>
        <v/>
      </c>
      <c r="R43" s="17" t="n"/>
    </row>
    <row r="44" ht="22" customHeight="1">
      <c r="A44" s="14" t="n"/>
      <c r="B44" s="31" t="n"/>
      <c r="C44" s="14" t="n"/>
      <c r="D44" s="16" t="n"/>
      <c r="E44" s="17" t="n"/>
      <c r="F44" s="17" t="n"/>
      <c r="G44" s="17" t="n"/>
      <c r="H44" s="14" t="n"/>
      <c r="I44" s="14" t="n"/>
      <c r="J44" s="14" t="n"/>
      <c r="K44" s="31" t="n"/>
      <c r="L44" s="31" t="n"/>
      <c r="M44" s="32" t="n"/>
      <c r="N44" s="14" t="n"/>
      <c r="O44" s="19">
        <f>IF(B44="","",IF(I44="Cerrado",IF(L44="","",IFERROR(MAX(0,L44-B44),"")),IFERROR(MAX(0,TODAY()-B44),"")))</f>
        <v/>
      </c>
      <c r="P44" s="20">
        <f>IF(COUNTA(A44:N44,R44)=0,"",IF(OR(A44="",B44="",C44="",E44="",F44="",G44="",H44="",I44="",J44=""),"INCOMPLETO",IF(AND(I44="Cerrado",OR(L44="",R44="")),"INCOMPLETO","COMPLETO")))</f>
        <v/>
      </c>
      <c r="Q44" s="21">
        <f>IF(P44="","",IF(P44="INCOMPLETO","Completar captura",IF(I44="Cerrado","Archivar",IF(AND(M44&gt;='Parámetros'!$B$3,N44="Pendiente"),"Solicitar autorización","Dar seguimiento"))))</f>
        <v/>
      </c>
      <c r="R44" s="17" t="n"/>
    </row>
    <row r="45" ht="22" customHeight="1">
      <c r="A45" s="14" t="n"/>
      <c r="B45" s="31" t="n"/>
      <c r="C45" s="14" t="n"/>
      <c r="D45" s="16" t="n"/>
      <c r="E45" s="17" t="n"/>
      <c r="F45" s="17" t="n"/>
      <c r="G45" s="17" t="n"/>
      <c r="H45" s="14" t="n"/>
      <c r="I45" s="14" t="n"/>
      <c r="J45" s="14" t="n"/>
      <c r="K45" s="31" t="n"/>
      <c r="L45" s="31" t="n"/>
      <c r="M45" s="32" t="n"/>
      <c r="N45" s="14" t="n"/>
      <c r="O45" s="19">
        <f>IF(B45="","",IF(I45="Cerrado",IF(L45="","",IFERROR(MAX(0,L45-B45),"")),IFERROR(MAX(0,TODAY()-B45),"")))</f>
        <v/>
      </c>
      <c r="P45" s="20">
        <f>IF(COUNTA(A45:N45,R45)=0,"",IF(OR(A45="",B45="",C45="",E45="",F45="",G45="",H45="",I45="",J45=""),"INCOMPLETO",IF(AND(I45="Cerrado",OR(L45="",R45="")),"INCOMPLETO","COMPLETO")))</f>
        <v/>
      </c>
      <c r="Q45" s="21">
        <f>IF(P45="","",IF(P45="INCOMPLETO","Completar captura",IF(I45="Cerrado","Archivar",IF(AND(M45&gt;='Parámetros'!$B$3,N45="Pendiente"),"Solicitar autorización","Dar seguimiento"))))</f>
        <v/>
      </c>
      <c r="R45" s="17" t="n"/>
    </row>
    <row r="46" ht="22" customHeight="1">
      <c r="A46" s="14" t="n"/>
      <c r="B46" s="31" t="n"/>
      <c r="C46" s="14" t="n"/>
      <c r="D46" s="16" t="n"/>
      <c r="E46" s="17" t="n"/>
      <c r="F46" s="17" t="n"/>
      <c r="G46" s="17" t="n"/>
      <c r="H46" s="14" t="n"/>
      <c r="I46" s="14" t="n"/>
      <c r="J46" s="14" t="n"/>
      <c r="K46" s="31" t="n"/>
      <c r="L46" s="31" t="n"/>
      <c r="M46" s="32" t="n"/>
      <c r="N46" s="14" t="n"/>
      <c r="O46" s="19">
        <f>IF(B46="","",IF(I46="Cerrado",IF(L46="","",IFERROR(MAX(0,L46-B46),"")),IFERROR(MAX(0,TODAY()-B46),"")))</f>
        <v/>
      </c>
      <c r="P46" s="20">
        <f>IF(COUNTA(A46:N46,R46)=0,"",IF(OR(A46="",B46="",C46="",E46="",F46="",G46="",H46="",I46="",J46=""),"INCOMPLETO",IF(AND(I46="Cerrado",OR(L46="",R46="")),"INCOMPLETO","COMPLETO")))</f>
        <v/>
      </c>
      <c r="Q46" s="21">
        <f>IF(P46="","",IF(P46="INCOMPLETO","Completar captura",IF(I46="Cerrado","Archivar",IF(AND(M46&gt;='Parámetros'!$B$3,N46="Pendiente"),"Solicitar autorización","Dar seguimiento"))))</f>
        <v/>
      </c>
      <c r="R46" s="17" t="n"/>
    </row>
    <row r="47" ht="22" customHeight="1">
      <c r="A47" s="14" t="n"/>
      <c r="B47" s="31" t="n"/>
      <c r="C47" s="14" t="n"/>
      <c r="D47" s="16" t="n"/>
      <c r="E47" s="17" t="n"/>
      <c r="F47" s="17" t="n"/>
      <c r="G47" s="17" t="n"/>
      <c r="H47" s="14" t="n"/>
      <c r="I47" s="14" t="n"/>
      <c r="J47" s="14" t="n"/>
      <c r="K47" s="31" t="n"/>
      <c r="L47" s="31" t="n"/>
      <c r="M47" s="32" t="n"/>
      <c r="N47" s="14" t="n"/>
      <c r="O47" s="19">
        <f>IF(B47="","",IF(I47="Cerrado",IF(L47="","",IFERROR(MAX(0,L47-B47),"")),IFERROR(MAX(0,TODAY()-B47),"")))</f>
        <v/>
      </c>
      <c r="P47" s="20">
        <f>IF(COUNTA(A47:N47,R47)=0,"",IF(OR(A47="",B47="",C47="",E47="",F47="",G47="",H47="",I47="",J47=""),"INCOMPLETO",IF(AND(I47="Cerrado",OR(L47="",R47="")),"INCOMPLETO","COMPLETO")))</f>
        <v/>
      </c>
      <c r="Q47" s="21">
        <f>IF(P47="","",IF(P47="INCOMPLETO","Completar captura",IF(I47="Cerrado","Archivar",IF(AND(M47&gt;='Parámetros'!$B$3,N47="Pendiente"),"Solicitar autorización","Dar seguimiento"))))</f>
        <v/>
      </c>
      <c r="R47" s="17" t="n"/>
    </row>
    <row r="48" ht="22" customHeight="1">
      <c r="A48" s="14" t="n"/>
      <c r="B48" s="31" t="n"/>
      <c r="C48" s="14" t="n"/>
      <c r="D48" s="16" t="n"/>
      <c r="E48" s="17" t="n"/>
      <c r="F48" s="17" t="n"/>
      <c r="G48" s="17" t="n"/>
      <c r="H48" s="14" t="n"/>
      <c r="I48" s="14" t="n"/>
      <c r="J48" s="14" t="n"/>
      <c r="K48" s="31" t="n"/>
      <c r="L48" s="31" t="n"/>
      <c r="M48" s="32" t="n"/>
      <c r="N48" s="14" t="n"/>
      <c r="O48" s="19">
        <f>IF(B48="","",IF(I48="Cerrado",IF(L48="","",IFERROR(MAX(0,L48-B48),"")),IFERROR(MAX(0,TODAY()-B48),"")))</f>
        <v/>
      </c>
      <c r="P48" s="20">
        <f>IF(COUNTA(A48:N48,R48)=0,"",IF(OR(A48="",B48="",C48="",E48="",F48="",G48="",H48="",I48="",J48=""),"INCOMPLETO",IF(AND(I48="Cerrado",OR(L48="",R48="")),"INCOMPLETO","COMPLETO")))</f>
        <v/>
      </c>
      <c r="Q48" s="21">
        <f>IF(P48="","",IF(P48="INCOMPLETO","Completar captura",IF(I48="Cerrado","Archivar",IF(AND(M48&gt;='Parámetros'!$B$3,N48="Pendiente"),"Solicitar autorización","Dar seguimiento"))))</f>
        <v/>
      </c>
      <c r="R48" s="17" t="n"/>
    </row>
    <row r="49" ht="22" customHeight="1">
      <c r="A49" s="14" t="n"/>
      <c r="B49" s="31" t="n"/>
      <c r="C49" s="14" t="n"/>
      <c r="D49" s="16" t="n"/>
      <c r="E49" s="17" t="n"/>
      <c r="F49" s="17" t="n"/>
      <c r="G49" s="17" t="n"/>
      <c r="H49" s="14" t="n"/>
      <c r="I49" s="14" t="n"/>
      <c r="J49" s="14" t="n"/>
      <c r="K49" s="31" t="n"/>
      <c r="L49" s="31" t="n"/>
      <c r="M49" s="32" t="n"/>
      <c r="N49" s="14" t="n"/>
      <c r="O49" s="19">
        <f>IF(B49="","",IF(I49="Cerrado",IF(L49="","",IFERROR(MAX(0,L49-B49),"")),IFERROR(MAX(0,TODAY()-B49),"")))</f>
        <v/>
      </c>
      <c r="P49" s="20">
        <f>IF(COUNTA(A49:N49,R49)=0,"",IF(OR(A49="",B49="",C49="",E49="",F49="",G49="",H49="",I49="",J49=""),"INCOMPLETO",IF(AND(I49="Cerrado",OR(L49="",R49="")),"INCOMPLETO","COMPLETO")))</f>
        <v/>
      </c>
      <c r="Q49" s="21">
        <f>IF(P49="","",IF(P49="INCOMPLETO","Completar captura",IF(I49="Cerrado","Archivar",IF(AND(M49&gt;='Parámetros'!$B$3,N49="Pendiente"),"Solicitar autorización","Dar seguimiento"))))</f>
        <v/>
      </c>
      <c r="R49" s="17" t="n"/>
    </row>
    <row r="50" ht="22" customHeight="1">
      <c r="A50" s="14" t="n"/>
      <c r="B50" s="31" t="n"/>
      <c r="C50" s="14" t="n"/>
      <c r="D50" s="16" t="n"/>
      <c r="E50" s="17" t="n"/>
      <c r="F50" s="17" t="n"/>
      <c r="G50" s="17" t="n"/>
      <c r="H50" s="14" t="n"/>
      <c r="I50" s="14" t="n"/>
      <c r="J50" s="14" t="n"/>
      <c r="K50" s="31" t="n"/>
      <c r="L50" s="31" t="n"/>
      <c r="M50" s="32" t="n"/>
      <c r="N50" s="14" t="n"/>
      <c r="O50" s="19">
        <f>IF(B50="","",IF(I50="Cerrado",IF(L50="","",IFERROR(MAX(0,L50-B50),"")),IFERROR(MAX(0,TODAY()-B50),"")))</f>
        <v/>
      </c>
      <c r="P50" s="20">
        <f>IF(COUNTA(A50:N50,R50)=0,"",IF(OR(A50="",B50="",C50="",E50="",F50="",G50="",H50="",I50="",J50=""),"INCOMPLETO",IF(AND(I50="Cerrado",OR(L50="",R50="")),"INCOMPLETO","COMPLETO")))</f>
        <v/>
      </c>
      <c r="Q50" s="21">
        <f>IF(P50="","",IF(P50="INCOMPLETO","Completar captura",IF(I50="Cerrado","Archivar",IF(AND(M50&gt;='Parámetros'!$B$3,N50="Pendiente"),"Solicitar autorización","Dar seguimiento"))))</f>
        <v/>
      </c>
      <c r="R50" s="17" t="n"/>
    </row>
    <row r="51" ht="22" customHeight="1">
      <c r="A51" s="14" t="n"/>
      <c r="B51" s="31" t="n"/>
      <c r="C51" s="14" t="n"/>
      <c r="D51" s="16" t="n"/>
      <c r="E51" s="17" t="n"/>
      <c r="F51" s="17" t="n"/>
      <c r="G51" s="17" t="n"/>
      <c r="H51" s="14" t="n"/>
      <c r="I51" s="14" t="n"/>
      <c r="J51" s="14" t="n"/>
      <c r="K51" s="31" t="n"/>
      <c r="L51" s="31" t="n"/>
      <c r="M51" s="32" t="n"/>
      <c r="N51" s="14" t="n"/>
      <c r="O51" s="19">
        <f>IF(B51="","",IF(I51="Cerrado",IF(L51="","",IFERROR(MAX(0,L51-B51),"")),IFERROR(MAX(0,TODAY()-B51),"")))</f>
        <v/>
      </c>
      <c r="P51" s="20">
        <f>IF(COUNTA(A51:N51,R51)=0,"",IF(OR(A51="",B51="",C51="",E51="",F51="",G51="",H51="",I51="",J51=""),"INCOMPLETO",IF(AND(I51="Cerrado",OR(L51="",R51="")),"INCOMPLETO","COMPLETO")))</f>
        <v/>
      </c>
      <c r="Q51" s="21">
        <f>IF(P51="","",IF(P51="INCOMPLETO","Completar captura",IF(I51="Cerrado","Archivar",IF(AND(M51&gt;='Parámetros'!$B$3,N51="Pendiente"),"Solicitar autorización","Dar seguimiento"))))</f>
        <v/>
      </c>
      <c r="R51" s="17" t="n"/>
    </row>
    <row r="52" ht="22" customHeight="1">
      <c r="A52" s="14" t="n"/>
      <c r="B52" s="31" t="n"/>
      <c r="C52" s="14" t="n"/>
      <c r="D52" s="16" t="n"/>
      <c r="E52" s="17" t="n"/>
      <c r="F52" s="17" t="n"/>
      <c r="G52" s="17" t="n"/>
      <c r="H52" s="14" t="n"/>
      <c r="I52" s="14" t="n"/>
      <c r="J52" s="14" t="n"/>
      <c r="K52" s="31" t="n"/>
      <c r="L52" s="31" t="n"/>
      <c r="M52" s="32" t="n"/>
      <c r="N52" s="14" t="n"/>
      <c r="O52" s="19">
        <f>IF(B52="","",IF(I52="Cerrado",IF(L52="","",IFERROR(MAX(0,L52-B52),"")),IFERROR(MAX(0,TODAY()-B52),"")))</f>
        <v/>
      </c>
      <c r="P52" s="20">
        <f>IF(COUNTA(A52:N52,R52)=0,"",IF(OR(A52="",B52="",C52="",E52="",F52="",G52="",H52="",I52="",J52=""),"INCOMPLETO",IF(AND(I52="Cerrado",OR(L52="",R52="")),"INCOMPLETO","COMPLETO")))</f>
        <v/>
      </c>
      <c r="Q52" s="21">
        <f>IF(P52="","",IF(P52="INCOMPLETO","Completar captura",IF(I52="Cerrado","Archivar",IF(AND(M52&gt;='Parámetros'!$B$3,N52="Pendiente"),"Solicitar autorización","Dar seguimiento"))))</f>
        <v/>
      </c>
      <c r="R52" s="17" t="n"/>
    </row>
    <row r="53" ht="22" customHeight="1">
      <c r="A53" s="14" t="n"/>
      <c r="B53" s="31" t="n"/>
      <c r="C53" s="14" t="n"/>
      <c r="D53" s="16" t="n"/>
      <c r="E53" s="17" t="n"/>
      <c r="F53" s="17" t="n"/>
      <c r="G53" s="17" t="n"/>
      <c r="H53" s="14" t="n"/>
      <c r="I53" s="14" t="n"/>
      <c r="J53" s="14" t="n"/>
      <c r="K53" s="31" t="n"/>
      <c r="L53" s="31" t="n"/>
      <c r="M53" s="32" t="n"/>
      <c r="N53" s="14" t="n"/>
      <c r="O53" s="19">
        <f>IF(B53="","",IF(I53="Cerrado",IF(L53="","",IFERROR(MAX(0,L53-B53),"")),IFERROR(MAX(0,TODAY()-B53),"")))</f>
        <v/>
      </c>
      <c r="P53" s="20">
        <f>IF(COUNTA(A53:N53,R53)=0,"",IF(OR(A53="",B53="",C53="",E53="",F53="",G53="",H53="",I53="",J53=""),"INCOMPLETO",IF(AND(I53="Cerrado",OR(L53="",R53="")),"INCOMPLETO","COMPLETO")))</f>
        <v/>
      </c>
      <c r="Q53" s="21">
        <f>IF(P53="","",IF(P53="INCOMPLETO","Completar captura",IF(I53="Cerrado","Archivar",IF(AND(M53&gt;='Parámetros'!$B$3,N53="Pendiente"),"Solicitar autorización","Dar seguimiento"))))</f>
        <v/>
      </c>
      <c r="R53" s="17" t="n"/>
    </row>
    <row r="54" ht="22" customHeight="1">
      <c r="A54" s="14" t="n"/>
      <c r="B54" s="31" t="n"/>
      <c r="C54" s="14" t="n"/>
      <c r="D54" s="16" t="n"/>
      <c r="E54" s="17" t="n"/>
      <c r="F54" s="17" t="n"/>
      <c r="G54" s="17" t="n"/>
      <c r="H54" s="14" t="n"/>
      <c r="I54" s="14" t="n"/>
      <c r="J54" s="14" t="n"/>
      <c r="K54" s="31" t="n"/>
      <c r="L54" s="31" t="n"/>
      <c r="M54" s="32" t="n"/>
      <c r="N54" s="14" t="n"/>
      <c r="O54" s="19">
        <f>IF(B54="","",IF(I54="Cerrado",IF(L54="","",IFERROR(MAX(0,L54-B54),"")),IFERROR(MAX(0,TODAY()-B54),"")))</f>
        <v/>
      </c>
      <c r="P54" s="20">
        <f>IF(COUNTA(A54:N54,R54)=0,"",IF(OR(A54="",B54="",C54="",E54="",F54="",G54="",H54="",I54="",J54=""),"INCOMPLETO",IF(AND(I54="Cerrado",OR(L54="",R54="")),"INCOMPLETO","COMPLETO")))</f>
        <v/>
      </c>
      <c r="Q54" s="21">
        <f>IF(P54="","",IF(P54="INCOMPLETO","Completar captura",IF(I54="Cerrado","Archivar",IF(AND(M54&gt;='Parámetros'!$B$3,N54="Pendiente"),"Solicitar autorización","Dar seguimiento"))))</f>
        <v/>
      </c>
      <c r="R54" s="17" t="n"/>
    </row>
    <row r="55" ht="22" customHeight="1">
      <c r="A55" s="14" t="n"/>
      <c r="B55" s="31" t="n"/>
      <c r="C55" s="14" t="n"/>
      <c r="D55" s="16" t="n"/>
      <c r="E55" s="17" t="n"/>
      <c r="F55" s="17" t="n"/>
      <c r="G55" s="17" t="n"/>
      <c r="H55" s="14" t="n"/>
      <c r="I55" s="14" t="n"/>
      <c r="J55" s="14" t="n"/>
      <c r="K55" s="31" t="n"/>
      <c r="L55" s="31" t="n"/>
      <c r="M55" s="32" t="n"/>
      <c r="N55" s="14" t="n"/>
      <c r="O55" s="19">
        <f>IF(B55="","",IF(I55="Cerrado",IF(L55="","",IFERROR(MAX(0,L55-B55),"")),IFERROR(MAX(0,TODAY()-B55),"")))</f>
        <v/>
      </c>
      <c r="P55" s="20">
        <f>IF(COUNTA(A55:N55,R55)=0,"",IF(OR(A55="",B55="",C55="",E55="",F55="",G55="",H55="",I55="",J55=""),"INCOMPLETO",IF(AND(I55="Cerrado",OR(L55="",R55="")),"INCOMPLETO","COMPLETO")))</f>
        <v/>
      </c>
      <c r="Q55" s="21">
        <f>IF(P55="","",IF(P55="INCOMPLETO","Completar captura",IF(I55="Cerrado","Archivar",IF(AND(M55&gt;='Parámetros'!$B$3,N55="Pendiente"),"Solicitar autorización","Dar seguimiento"))))</f>
        <v/>
      </c>
      <c r="R55" s="17" t="n"/>
    </row>
    <row r="56" ht="22" customHeight="1">
      <c r="A56" s="14" t="n"/>
      <c r="B56" s="31" t="n"/>
      <c r="C56" s="14" t="n"/>
      <c r="D56" s="16" t="n"/>
      <c r="E56" s="17" t="n"/>
      <c r="F56" s="17" t="n"/>
      <c r="G56" s="17" t="n"/>
      <c r="H56" s="14" t="n"/>
      <c r="I56" s="14" t="n"/>
      <c r="J56" s="14" t="n"/>
      <c r="K56" s="31" t="n"/>
      <c r="L56" s="31" t="n"/>
      <c r="M56" s="32" t="n"/>
      <c r="N56" s="14" t="n"/>
      <c r="O56" s="19">
        <f>IF(B56="","",IF(I56="Cerrado",IF(L56="","",IFERROR(MAX(0,L56-B56),"")),IFERROR(MAX(0,TODAY()-B56),"")))</f>
        <v/>
      </c>
      <c r="P56" s="20">
        <f>IF(COUNTA(A56:N56,R56)=0,"",IF(OR(A56="",B56="",C56="",E56="",F56="",G56="",H56="",I56="",J56=""),"INCOMPLETO",IF(AND(I56="Cerrado",OR(L56="",R56="")),"INCOMPLETO","COMPLETO")))</f>
        <v/>
      </c>
      <c r="Q56" s="21">
        <f>IF(P56="","",IF(P56="INCOMPLETO","Completar captura",IF(I56="Cerrado","Archivar",IF(AND(M56&gt;='Parámetros'!$B$3,N56="Pendiente"),"Solicitar autorización","Dar seguimiento"))))</f>
        <v/>
      </c>
      <c r="R56" s="17" t="n"/>
    </row>
    <row r="57" ht="22" customHeight="1">
      <c r="A57" s="14" t="n"/>
      <c r="B57" s="31" t="n"/>
      <c r="C57" s="14" t="n"/>
      <c r="D57" s="16" t="n"/>
      <c r="E57" s="17" t="n"/>
      <c r="F57" s="17" t="n"/>
      <c r="G57" s="17" t="n"/>
      <c r="H57" s="14" t="n"/>
      <c r="I57" s="14" t="n"/>
      <c r="J57" s="14" t="n"/>
      <c r="K57" s="31" t="n"/>
      <c r="L57" s="31" t="n"/>
      <c r="M57" s="32" t="n"/>
      <c r="N57" s="14" t="n"/>
      <c r="O57" s="19">
        <f>IF(B57="","",IF(I57="Cerrado",IF(L57="","",IFERROR(MAX(0,L57-B57),"")),IFERROR(MAX(0,TODAY()-B57),"")))</f>
        <v/>
      </c>
      <c r="P57" s="20">
        <f>IF(COUNTA(A57:N57,R57)=0,"",IF(OR(A57="",B57="",C57="",E57="",F57="",G57="",H57="",I57="",J57=""),"INCOMPLETO",IF(AND(I57="Cerrado",OR(L57="",R57="")),"INCOMPLETO","COMPLETO")))</f>
        <v/>
      </c>
      <c r="Q57" s="21">
        <f>IF(P57="","",IF(P57="INCOMPLETO","Completar captura",IF(I57="Cerrado","Archivar",IF(AND(M57&gt;='Parámetros'!$B$3,N57="Pendiente"),"Solicitar autorización","Dar seguimiento"))))</f>
        <v/>
      </c>
      <c r="R57" s="17" t="n"/>
    </row>
    <row r="58" ht="22" customHeight="1">
      <c r="A58" s="14" t="n"/>
      <c r="B58" s="31" t="n"/>
      <c r="C58" s="14" t="n"/>
      <c r="D58" s="16" t="n"/>
      <c r="E58" s="17" t="n"/>
      <c r="F58" s="17" t="n"/>
      <c r="G58" s="17" t="n"/>
      <c r="H58" s="14" t="n"/>
      <c r="I58" s="14" t="n"/>
      <c r="J58" s="14" t="n"/>
      <c r="K58" s="31" t="n"/>
      <c r="L58" s="31" t="n"/>
      <c r="M58" s="32" t="n"/>
      <c r="N58" s="14" t="n"/>
      <c r="O58" s="19">
        <f>IF(B58="","",IF(I58="Cerrado",IF(L58="","",IFERROR(MAX(0,L58-B58),"")),IFERROR(MAX(0,TODAY()-B58),"")))</f>
        <v/>
      </c>
      <c r="P58" s="20">
        <f>IF(COUNTA(A58:N58,R58)=0,"",IF(OR(A58="",B58="",C58="",E58="",F58="",G58="",H58="",I58="",J58=""),"INCOMPLETO",IF(AND(I58="Cerrado",OR(L58="",R58="")),"INCOMPLETO","COMPLETO")))</f>
        <v/>
      </c>
      <c r="Q58" s="21">
        <f>IF(P58="","",IF(P58="INCOMPLETO","Completar captura",IF(I58="Cerrado","Archivar",IF(AND(M58&gt;='Parámetros'!$B$3,N58="Pendiente"),"Solicitar autorización","Dar seguimiento"))))</f>
        <v/>
      </c>
      <c r="R58" s="17" t="n"/>
    </row>
    <row r="59" ht="22" customHeight="1">
      <c r="A59" s="14" t="n"/>
      <c r="B59" s="31" t="n"/>
      <c r="C59" s="14" t="n"/>
      <c r="D59" s="16" t="n"/>
      <c r="E59" s="17" t="n"/>
      <c r="F59" s="17" t="n"/>
      <c r="G59" s="17" t="n"/>
      <c r="H59" s="14" t="n"/>
      <c r="I59" s="14" t="n"/>
      <c r="J59" s="14" t="n"/>
      <c r="K59" s="31" t="n"/>
      <c r="L59" s="31" t="n"/>
      <c r="M59" s="32" t="n"/>
      <c r="N59" s="14" t="n"/>
      <c r="O59" s="19">
        <f>IF(B59="","",IF(I59="Cerrado",IF(L59="","",IFERROR(MAX(0,L59-B59),"")),IFERROR(MAX(0,TODAY()-B59),"")))</f>
        <v/>
      </c>
      <c r="P59" s="20">
        <f>IF(COUNTA(A59:N59,R59)=0,"",IF(OR(A59="",B59="",C59="",E59="",F59="",G59="",H59="",I59="",J59=""),"INCOMPLETO",IF(AND(I59="Cerrado",OR(L59="",R59="")),"INCOMPLETO","COMPLETO")))</f>
        <v/>
      </c>
      <c r="Q59" s="21">
        <f>IF(P59="","",IF(P59="INCOMPLETO","Completar captura",IF(I59="Cerrado","Archivar",IF(AND(M59&gt;='Parámetros'!$B$3,N59="Pendiente"),"Solicitar autorización","Dar seguimiento"))))</f>
        <v/>
      </c>
      <c r="R59" s="17" t="n"/>
    </row>
    <row r="60" ht="22" customHeight="1">
      <c r="A60" s="14" t="n"/>
      <c r="B60" s="31" t="n"/>
      <c r="C60" s="14" t="n"/>
      <c r="D60" s="16" t="n"/>
      <c r="E60" s="17" t="n"/>
      <c r="F60" s="17" t="n"/>
      <c r="G60" s="17" t="n"/>
      <c r="H60" s="14" t="n"/>
      <c r="I60" s="14" t="n"/>
      <c r="J60" s="14" t="n"/>
      <c r="K60" s="31" t="n"/>
      <c r="L60" s="31" t="n"/>
      <c r="M60" s="32" t="n"/>
      <c r="N60" s="14" t="n"/>
      <c r="O60" s="19">
        <f>IF(B60="","",IF(I60="Cerrado",IF(L60="","",IFERROR(MAX(0,L60-B60),"")),IFERROR(MAX(0,TODAY()-B60),"")))</f>
        <v/>
      </c>
      <c r="P60" s="20">
        <f>IF(COUNTA(A60:N60,R60)=0,"",IF(OR(A60="",B60="",C60="",E60="",F60="",G60="",H60="",I60="",J60=""),"INCOMPLETO",IF(AND(I60="Cerrado",OR(L60="",R60="")),"INCOMPLETO","COMPLETO")))</f>
        <v/>
      </c>
      <c r="Q60" s="21">
        <f>IF(P60="","",IF(P60="INCOMPLETO","Completar captura",IF(I60="Cerrado","Archivar",IF(AND(M60&gt;='Parámetros'!$B$3,N60="Pendiente"),"Solicitar autorización","Dar seguimiento"))))</f>
        <v/>
      </c>
      <c r="R60" s="17" t="n"/>
    </row>
    <row r="61" ht="22" customHeight="1">
      <c r="A61" s="14" t="n"/>
      <c r="B61" s="31" t="n"/>
      <c r="C61" s="14" t="n"/>
      <c r="D61" s="16" t="n"/>
      <c r="E61" s="17" t="n"/>
      <c r="F61" s="17" t="n"/>
      <c r="G61" s="17" t="n"/>
      <c r="H61" s="14" t="n"/>
      <c r="I61" s="14" t="n"/>
      <c r="J61" s="14" t="n"/>
      <c r="K61" s="31" t="n"/>
      <c r="L61" s="31" t="n"/>
      <c r="M61" s="32" t="n"/>
      <c r="N61" s="14" t="n"/>
      <c r="O61" s="19">
        <f>IF(B61="","",IF(I61="Cerrado",IF(L61="","",IFERROR(MAX(0,L61-B61),"")),IFERROR(MAX(0,TODAY()-B61),"")))</f>
        <v/>
      </c>
      <c r="P61" s="20">
        <f>IF(COUNTA(A61:N61,R61)=0,"",IF(OR(A61="",B61="",C61="",E61="",F61="",G61="",H61="",I61="",J61=""),"INCOMPLETO",IF(AND(I61="Cerrado",OR(L61="",R61="")),"INCOMPLETO","COMPLETO")))</f>
        <v/>
      </c>
      <c r="Q61" s="21">
        <f>IF(P61="","",IF(P61="INCOMPLETO","Completar captura",IF(I61="Cerrado","Archivar",IF(AND(M61&gt;='Parámetros'!$B$3,N61="Pendiente"),"Solicitar autorización","Dar seguimiento"))))</f>
        <v/>
      </c>
      <c r="R61" s="17" t="n"/>
    </row>
    <row r="62" ht="22" customHeight="1">
      <c r="A62" s="14" t="n"/>
      <c r="B62" s="31" t="n"/>
      <c r="C62" s="14" t="n"/>
      <c r="D62" s="16" t="n"/>
      <c r="E62" s="17" t="n"/>
      <c r="F62" s="17" t="n"/>
      <c r="G62" s="17" t="n"/>
      <c r="H62" s="14" t="n"/>
      <c r="I62" s="14" t="n"/>
      <c r="J62" s="14" t="n"/>
      <c r="K62" s="31" t="n"/>
      <c r="L62" s="31" t="n"/>
      <c r="M62" s="32" t="n"/>
      <c r="N62" s="14" t="n"/>
      <c r="O62" s="19">
        <f>IF(B62="","",IF(I62="Cerrado",IF(L62="","",IFERROR(MAX(0,L62-B62),"")),IFERROR(MAX(0,TODAY()-B62),"")))</f>
        <v/>
      </c>
      <c r="P62" s="20">
        <f>IF(COUNTA(A62:N62,R62)=0,"",IF(OR(A62="",B62="",C62="",E62="",F62="",G62="",H62="",I62="",J62=""),"INCOMPLETO",IF(AND(I62="Cerrado",OR(L62="",R62="")),"INCOMPLETO","COMPLETO")))</f>
        <v/>
      </c>
      <c r="Q62" s="21">
        <f>IF(P62="","",IF(P62="INCOMPLETO","Completar captura",IF(I62="Cerrado","Archivar",IF(AND(M62&gt;='Parámetros'!$B$3,N62="Pendiente"),"Solicitar autorización","Dar seguimiento"))))</f>
        <v/>
      </c>
      <c r="R62" s="17" t="n"/>
    </row>
    <row r="63" ht="22" customHeight="1">
      <c r="A63" s="14" t="n"/>
      <c r="B63" s="31" t="n"/>
      <c r="C63" s="14" t="n"/>
      <c r="D63" s="16" t="n"/>
      <c r="E63" s="17" t="n"/>
      <c r="F63" s="17" t="n"/>
      <c r="G63" s="17" t="n"/>
      <c r="H63" s="14" t="n"/>
      <c r="I63" s="14" t="n"/>
      <c r="J63" s="14" t="n"/>
      <c r="K63" s="31" t="n"/>
      <c r="L63" s="31" t="n"/>
      <c r="M63" s="32" t="n"/>
      <c r="N63" s="14" t="n"/>
      <c r="O63" s="19">
        <f>IF(B63="","",IF(I63="Cerrado",IF(L63="","",IFERROR(MAX(0,L63-B63),"")),IFERROR(MAX(0,TODAY()-B63),"")))</f>
        <v/>
      </c>
      <c r="P63" s="20">
        <f>IF(COUNTA(A63:N63,R63)=0,"",IF(OR(A63="",B63="",C63="",E63="",F63="",G63="",H63="",I63="",J63=""),"INCOMPLETO",IF(AND(I63="Cerrado",OR(L63="",R63="")),"INCOMPLETO","COMPLETO")))</f>
        <v/>
      </c>
      <c r="Q63" s="21">
        <f>IF(P63="","",IF(P63="INCOMPLETO","Completar captura",IF(I63="Cerrado","Archivar",IF(AND(M63&gt;='Parámetros'!$B$3,N63="Pendiente"),"Solicitar autorización","Dar seguimiento"))))</f>
        <v/>
      </c>
      <c r="R63" s="17" t="n"/>
    </row>
    <row r="64" ht="22" customHeight="1">
      <c r="A64" s="14" t="n"/>
      <c r="B64" s="31" t="n"/>
      <c r="C64" s="14" t="n"/>
      <c r="D64" s="16" t="n"/>
      <c r="E64" s="17" t="n"/>
      <c r="F64" s="17" t="n"/>
      <c r="G64" s="17" t="n"/>
      <c r="H64" s="14" t="n"/>
      <c r="I64" s="14" t="n"/>
      <c r="J64" s="14" t="n"/>
      <c r="K64" s="31" t="n"/>
      <c r="L64" s="31" t="n"/>
      <c r="M64" s="32" t="n"/>
      <c r="N64" s="14" t="n"/>
      <c r="O64" s="19">
        <f>IF(B64="","",IF(I64="Cerrado",IF(L64="","",IFERROR(MAX(0,L64-B64),"")),IFERROR(MAX(0,TODAY()-B64),"")))</f>
        <v/>
      </c>
      <c r="P64" s="20">
        <f>IF(COUNTA(A64:N64,R64)=0,"",IF(OR(A64="",B64="",C64="",E64="",F64="",G64="",H64="",I64="",J64=""),"INCOMPLETO",IF(AND(I64="Cerrado",OR(L64="",R64="")),"INCOMPLETO","COMPLETO")))</f>
        <v/>
      </c>
      <c r="Q64" s="21">
        <f>IF(P64="","",IF(P64="INCOMPLETO","Completar captura",IF(I64="Cerrado","Archivar",IF(AND(M64&gt;='Parámetros'!$B$3,N64="Pendiente"),"Solicitar autorización","Dar seguimiento"))))</f>
        <v/>
      </c>
      <c r="R64" s="17" t="n"/>
    </row>
    <row r="65" ht="22" customHeight="1">
      <c r="A65" s="14" t="n"/>
      <c r="B65" s="31" t="n"/>
      <c r="C65" s="14" t="n"/>
      <c r="D65" s="16" t="n"/>
      <c r="E65" s="17" t="n"/>
      <c r="F65" s="17" t="n"/>
      <c r="G65" s="17" t="n"/>
      <c r="H65" s="14" t="n"/>
      <c r="I65" s="14" t="n"/>
      <c r="J65" s="14" t="n"/>
      <c r="K65" s="31" t="n"/>
      <c r="L65" s="31" t="n"/>
      <c r="M65" s="32" t="n"/>
      <c r="N65" s="14" t="n"/>
      <c r="O65" s="19">
        <f>IF(B65="","",IF(I65="Cerrado",IF(L65="","",IFERROR(MAX(0,L65-B65),"")),IFERROR(MAX(0,TODAY()-B65),"")))</f>
        <v/>
      </c>
      <c r="P65" s="20">
        <f>IF(COUNTA(A65:N65,R65)=0,"",IF(OR(A65="",B65="",C65="",E65="",F65="",G65="",H65="",I65="",J65=""),"INCOMPLETO",IF(AND(I65="Cerrado",OR(L65="",R65="")),"INCOMPLETO","COMPLETO")))</f>
        <v/>
      </c>
      <c r="Q65" s="21">
        <f>IF(P65="","",IF(P65="INCOMPLETO","Completar captura",IF(I65="Cerrado","Archivar",IF(AND(M65&gt;='Parámetros'!$B$3,N65="Pendiente"),"Solicitar autorización","Dar seguimiento"))))</f>
        <v/>
      </c>
      <c r="R65" s="17" t="n"/>
    </row>
    <row r="66" ht="22" customHeight="1">
      <c r="A66" s="14" t="n"/>
      <c r="B66" s="31" t="n"/>
      <c r="C66" s="14" t="n"/>
      <c r="D66" s="16" t="n"/>
      <c r="E66" s="17" t="n"/>
      <c r="F66" s="17" t="n"/>
      <c r="G66" s="17" t="n"/>
      <c r="H66" s="14" t="n"/>
      <c r="I66" s="14" t="n"/>
      <c r="J66" s="14" t="n"/>
      <c r="K66" s="31" t="n"/>
      <c r="L66" s="31" t="n"/>
      <c r="M66" s="32" t="n"/>
      <c r="N66" s="14" t="n"/>
      <c r="O66" s="19">
        <f>IF(B66="","",IF(I66="Cerrado",IF(L66="","",IFERROR(MAX(0,L66-B66),"")),IFERROR(MAX(0,TODAY()-B66),"")))</f>
        <v/>
      </c>
      <c r="P66" s="20">
        <f>IF(COUNTA(A66:N66,R66)=0,"",IF(OR(A66="",B66="",C66="",E66="",F66="",G66="",H66="",I66="",J66=""),"INCOMPLETO",IF(AND(I66="Cerrado",OR(L66="",R66="")),"INCOMPLETO","COMPLETO")))</f>
        <v/>
      </c>
      <c r="Q66" s="21">
        <f>IF(P66="","",IF(P66="INCOMPLETO","Completar captura",IF(I66="Cerrado","Archivar",IF(AND(M66&gt;='Parámetros'!$B$3,N66="Pendiente"),"Solicitar autorización","Dar seguimiento"))))</f>
        <v/>
      </c>
      <c r="R66" s="17" t="n"/>
    </row>
    <row r="67" ht="22" customHeight="1">
      <c r="A67" s="14" t="n"/>
      <c r="B67" s="31" t="n"/>
      <c r="C67" s="14" t="n"/>
      <c r="D67" s="16" t="n"/>
      <c r="E67" s="17" t="n"/>
      <c r="F67" s="17" t="n"/>
      <c r="G67" s="17" t="n"/>
      <c r="H67" s="14" t="n"/>
      <c r="I67" s="14" t="n"/>
      <c r="J67" s="14" t="n"/>
      <c r="K67" s="31" t="n"/>
      <c r="L67" s="31" t="n"/>
      <c r="M67" s="32" t="n"/>
      <c r="N67" s="14" t="n"/>
      <c r="O67" s="19">
        <f>IF(B67="","",IF(I67="Cerrado",IF(L67="","",IFERROR(MAX(0,L67-B67),"")),IFERROR(MAX(0,TODAY()-B67),"")))</f>
        <v/>
      </c>
      <c r="P67" s="20">
        <f>IF(COUNTA(A67:N67,R67)=0,"",IF(OR(A67="",B67="",C67="",E67="",F67="",G67="",H67="",I67="",J67=""),"INCOMPLETO",IF(AND(I67="Cerrado",OR(L67="",R67="")),"INCOMPLETO","COMPLETO")))</f>
        <v/>
      </c>
      <c r="Q67" s="21">
        <f>IF(P67="","",IF(P67="INCOMPLETO","Completar captura",IF(I67="Cerrado","Archivar",IF(AND(M67&gt;='Parámetros'!$B$3,N67="Pendiente"),"Solicitar autorización","Dar seguimiento"))))</f>
        <v/>
      </c>
      <c r="R67" s="17" t="n"/>
    </row>
    <row r="68" ht="22" customHeight="1">
      <c r="A68" s="14" t="n"/>
      <c r="B68" s="31" t="n"/>
      <c r="C68" s="14" t="n"/>
      <c r="D68" s="16" t="n"/>
      <c r="E68" s="17" t="n"/>
      <c r="F68" s="17" t="n"/>
      <c r="G68" s="17" t="n"/>
      <c r="H68" s="14" t="n"/>
      <c r="I68" s="14" t="n"/>
      <c r="J68" s="14" t="n"/>
      <c r="K68" s="31" t="n"/>
      <c r="L68" s="31" t="n"/>
      <c r="M68" s="32" t="n"/>
      <c r="N68" s="14" t="n"/>
      <c r="O68" s="19">
        <f>IF(B68="","",IF(I68="Cerrado",IF(L68="","",IFERROR(MAX(0,L68-B68),"")),IFERROR(MAX(0,TODAY()-B68),"")))</f>
        <v/>
      </c>
      <c r="P68" s="20">
        <f>IF(COUNTA(A68:N68,R68)=0,"",IF(OR(A68="",B68="",C68="",E68="",F68="",G68="",H68="",I68="",J68=""),"INCOMPLETO",IF(AND(I68="Cerrado",OR(L68="",R68="")),"INCOMPLETO","COMPLETO")))</f>
        <v/>
      </c>
      <c r="Q68" s="21">
        <f>IF(P68="","",IF(P68="INCOMPLETO","Completar captura",IF(I68="Cerrado","Archivar",IF(AND(M68&gt;='Parámetros'!$B$3,N68="Pendiente"),"Solicitar autorización","Dar seguimiento"))))</f>
        <v/>
      </c>
      <c r="R68" s="17" t="n"/>
    </row>
    <row r="69" ht="22" customHeight="1">
      <c r="A69" s="14" t="n"/>
      <c r="B69" s="31" t="n"/>
      <c r="C69" s="14" t="n"/>
      <c r="D69" s="16" t="n"/>
      <c r="E69" s="17" t="n"/>
      <c r="F69" s="17" t="n"/>
      <c r="G69" s="17" t="n"/>
      <c r="H69" s="14" t="n"/>
      <c r="I69" s="14" t="n"/>
      <c r="J69" s="14" t="n"/>
      <c r="K69" s="31" t="n"/>
      <c r="L69" s="31" t="n"/>
      <c r="M69" s="32" t="n"/>
      <c r="N69" s="14" t="n"/>
      <c r="O69" s="19">
        <f>IF(B69="","",IF(I69="Cerrado",IF(L69="","",IFERROR(MAX(0,L69-B69),"")),IFERROR(MAX(0,TODAY()-B69),"")))</f>
        <v/>
      </c>
      <c r="P69" s="20">
        <f>IF(COUNTA(A69:N69,R69)=0,"",IF(OR(A69="",B69="",C69="",E69="",F69="",G69="",H69="",I69="",J69=""),"INCOMPLETO",IF(AND(I69="Cerrado",OR(L69="",R69="")),"INCOMPLETO","COMPLETO")))</f>
        <v/>
      </c>
      <c r="Q69" s="21">
        <f>IF(P69="","",IF(P69="INCOMPLETO","Completar captura",IF(I69="Cerrado","Archivar",IF(AND(M69&gt;='Parámetros'!$B$3,N69="Pendiente"),"Solicitar autorización","Dar seguimiento"))))</f>
        <v/>
      </c>
      <c r="R69" s="17" t="n"/>
    </row>
    <row r="70" ht="22" customHeight="1">
      <c r="A70" s="14" t="n"/>
      <c r="B70" s="31" t="n"/>
      <c r="C70" s="14" t="n"/>
      <c r="D70" s="16" t="n"/>
      <c r="E70" s="17" t="n"/>
      <c r="F70" s="17" t="n"/>
      <c r="G70" s="17" t="n"/>
      <c r="H70" s="14" t="n"/>
      <c r="I70" s="14" t="n"/>
      <c r="J70" s="14" t="n"/>
      <c r="K70" s="31" t="n"/>
      <c r="L70" s="31" t="n"/>
      <c r="M70" s="32" t="n"/>
      <c r="N70" s="14" t="n"/>
      <c r="O70" s="19">
        <f>IF(B70="","",IF(I70="Cerrado",IF(L70="","",IFERROR(MAX(0,L70-B70),"")),IFERROR(MAX(0,TODAY()-B70),"")))</f>
        <v/>
      </c>
      <c r="P70" s="20">
        <f>IF(COUNTA(A70:N70,R70)=0,"",IF(OR(A70="",B70="",C70="",E70="",F70="",G70="",H70="",I70="",J70=""),"INCOMPLETO",IF(AND(I70="Cerrado",OR(L70="",R70="")),"INCOMPLETO","COMPLETO")))</f>
        <v/>
      </c>
      <c r="Q70" s="21">
        <f>IF(P70="","",IF(P70="INCOMPLETO","Completar captura",IF(I70="Cerrado","Archivar",IF(AND(M70&gt;='Parámetros'!$B$3,N70="Pendiente"),"Solicitar autorización","Dar seguimiento"))))</f>
        <v/>
      </c>
      <c r="R70" s="17" t="n"/>
    </row>
    <row r="71" ht="22" customHeight="1">
      <c r="A71" s="14" t="n"/>
      <c r="B71" s="31" t="n"/>
      <c r="C71" s="14" t="n"/>
      <c r="D71" s="16" t="n"/>
      <c r="E71" s="17" t="n"/>
      <c r="F71" s="17" t="n"/>
      <c r="G71" s="17" t="n"/>
      <c r="H71" s="14" t="n"/>
      <c r="I71" s="14" t="n"/>
      <c r="J71" s="14" t="n"/>
      <c r="K71" s="31" t="n"/>
      <c r="L71" s="31" t="n"/>
      <c r="M71" s="32" t="n"/>
      <c r="N71" s="14" t="n"/>
      <c r="O71" s="19">
        <f>IF(B71="","",IF(I71="Cerrado",IF(L71="","",IFERROR(MAX(0,L71-B71),"")),IFERROR(MAX(0,TODAY()-B71),"")))</f>
        <v/>
      </c>
      <c r="P71" s="20">
        <f>IF(COUNTA(A71:N71,R71)=0,"",IF(OR(A71="",B71="",C71="",E71="",F71="",G71="",H71="",I71="",J71=""),"INCOMPLETO",IF(AND(I71="Cerrado",OR(L71="",R71="")),"INCOMPLETO","COMPLETO")))</f>
        <v/>
      </c>
      <c r="Q71" s="21">
        <f>IF(P71="","",IF(P71="INCOMPLETO","Completar captura",IF(I71="Cerrado","Archivar",IF(AND(M71&gt;='Parámetros'!$B$3,N71="Pendiente"),"Solicitar autorización","Dar seguimiento"))))</f>
        <v/>
      </c>
      <c r="R71" s="17" t="n"/>
    </row>
    <row r="72" ht="22" customHeight="1">
      <c r="A72" s="14" t="n"/>
      <c r="B72" s="31" t="n"/>
      <c r="C72" s="14" t="n"/>
      <c r="D72" s="16" t="n"/>
      <c r="E72" s="17" t="n"/>
      <c r="F72" s="17" t="n"/>
      <c r="G72" s="17" t="n"/>
      <c r="H72" s="14" t="n"/>
      <c r="I72" s="14" t="n"/>
      <c r="J72" s="14" t="n"/>
      <c r="K72" s="31" t="n"/>
      <c r="L72" s="31" t="n"/>
      <c r="M72" s="32" t="n"/>
      <c r="N72" s="14" t="n"/>
      <c r="O72" s="19">
        <f>IF(B72="","",IF(I72="Cerrado",IF(L72="","",IFERROR(MAX(0,L72-B72),"")),IFERROR(MAX(0,TODAY()-B72),"")))</f>
        <v/>
      </c>
      <c r="P72" s="20">
        <f>IF(COUNTA(A72:N72,R72)=0,"",IF(OR(A72="",B72="",C72="",E72="",F72="",G72="",H72="",I72="",J72=""),"INCOMPLETO",IF(AND(I72="Cerrado",OR(L72="",R72="")),"INCOMPLETO","COMPLETO")))</f>
        <v/>
      </c>
      <c r="Q72" s="21">
        <f>IF(P72="","",IF(P72="INCOMPLETO","Completar captura",IF(I72="Cerrado","Archivar",IF(AND(M72&gt;='Parámetros'!$B$3,N72="Pendiente"),"Solicitar autorización","Dar seguimiento"))))</f>
        <v/>
      </c>
      <c r="R72" s="17" t="n"/>
    </row>
    <row r="73" ht="22" customHeight="1">
      <c r="A73" s="14" t="n"/>
      <c r="B73" s="31" t="n"/>
      <c r="C73" s="14" t="n"/>
      <c r="D73" s="16" t="n"/>
      <c r="E73" s="17" t="n"/>
      <c r="F73" s="17" t="n"/>
      <c r="G73" s="17" t="n"/>
      <c r="H73" s="14" t="n"/>
      <c r="I73" s="14" t="n"/>
      <c r="J73" s="14" t="n"/>
      <c r="K73" s="31" t="n"/>
      <c r="L73" s="31" t="n"/>
      <c r="M73" s="32" t="n"/>
      <c r="N73" s="14" t="n"/>
      <c r="O73" s="19">
        <f>IF(B73="","",IF(I73="Cerrado",IF(L73="","",IFERROR(MAX(0,L73-B73),"")),IFERROR(MAX(0,TODAY()-B73),"")))</f>
        <v/>
      </c>
      <c r="P73" s="20">
        <f>IF(COUNTA(A73:N73,R73)=0,"",IF(OR(A73="",B73="",C73="",E73="",F73="",G73="",H73="",I73="",J73=""),"INCOMPLETO",IF(AND(I73="Cerrado",OR(L73="",R73="")),"INCOMPLETO","COMPLETO")))</f>
        <v/>
      </c>
      <c r="Q73" s="21">
        <f>IF(P73="","",IF(P73="INCOMPLETO","Completar captura",IF(I73="Cerrado","Archivar",IF(AND(M73&gt;='Parámetros'!$B$3,N73="Pendiente"),"Solicitar autorización","Dar seguimiento"))))</f>
        <v/>
      </c>
      <c r="R73" s="17" t="n"/>
    </row>
    <row r="74" ht="22" customHeight="1">
      <c r="A74" s="14" t="n"/>
      <c r="B74" s="31" t="n"/>
      <c r="C74" s="14" t="n"/>
      <c r="D74" s="16" t="n"/>
      <c r="E74" s="17" t="n"/>
      <c r="F74" s="17" t="n"/>
      <c r="G74" s="17" t="n"/>
      <c r="H74" s="14" t="n"/>
      <c r="I74" s="14" t="n"/>
      <c r="J74" s="14" t="n"/>
      <c r="K74" s="31" t="n"/>
      <c r="L74" s="31" t="n"/>
      <c r="M74" s="32" t="n"/>
      <c r="N74" s="14" t="n"/>
      <c r="O74" s="19">
        <f>IF(B74="","",IF(I74="Cerrado",IF(L74="","",IFERROR(MAX(0,L74-B74),"")),IFERROR(MAX(0,TODAY()-B74),"")))</f>
        <v/>
      </c>
      <c r="P74" s="20">
        <f>IF(COUNTA(A74:N74,R74)=0,"",IF(OR(A74="",B74="",C74="",E74="",F74="",G74="",H74="",I74="",J74=""),"INCOMPLETO",IF(AND(I74="Cerrado",OR(L74="",R74="")),"INCOMPLETO","COMPLETO")))</f>
        <v/>
      </c>
      <c r="Q74" s="21">
        <f>IF(P74="","",IF(P74="INCOMPLETO","Completar captura",IF(I74="Cerrado","Archivar",IF(AND(M74&gt;='Parámetros'!$B$3,N74="Pendiente"),"Solicitar autorización","Dar seguimiento"))))</f>
        <v/>
      </c>
      <c r="R74" s="17" t="n"/>
    </row>
    <row r="75" ht="22" customHeight="1">
      <c r="A75" s="14" t="n"/>
      <c r="B75" s="31" t="n"/>
      <c r="C75" s="14" t="n"/>
      <c r="D75" s="16" t="n"/>
      <c r="E75" s="17" t="n"/>
      <c r="F75" s="17" t="n"/>
      <c r="G75" s="17" t="n"/>
      <c r="H75" s="14" t="n"/>
      <c r="I75" s="14" t="n"/>
      <c r="J75" s="14" t="n"/>
      <c r="K75" s="31" t="n"/>
      <c r="L75" s="31" t="n"/>
      <c r="M75" s="32" t="n"/>
      <c r="N75" s="14" t="n"/>
      <c r="O75" s="19">
        <f>IF(B75="","",IF(I75="Cerrado",IF(L75="","",IFERROR(MAX(0,L75-B75),"")),IFERROR(MAX(0,TODAY()-B75),"")))</f>
        <v/>
      </c>
      <c r="P75" s="20">
        <f>IF(COUNTA(A75:N75,R75)=0,"",IF(OR(A75="",B75="",C75="",E75="",F75="",G75="",H75="",I75="",J75=""),"INCOMPLETO",IF(AND(I75="Cerrado",OR(L75="",R75="")),"INCOMPLETO","COMPLETO")))</f>
        <v/>
      </c>
      <c r="Q75" s="21">
        <f>IF(P75="","",IF(P75="INCOMPLETO","Completar captura",IF(I75="Cerrado","Archivar",IF(AND(M75&gt;='Parámetros'!$B$3,N75="Pendiente"),"Solicitar autorización","Dar seguimiento"))))</f>
        <v/>
      </c>
      <c r="R75" s="17" t="n"/>
    </row>
    <row r="76" ht="22" customHeight="1">
      <c r="A76" s="14" t="n"/>
      <c r="B76" s="31" t="n"/>
      <c r="C76" s="14" t="n"/>
      <c r="D76" s="16" t="n"/>
      <c r="E76" s="17" t="n"/>
      <c r="F76" s="17" t="n"/>
      <c r="G76" s="17" t="n"/>
      <c r="H76" s="14" t="n"/>
      <c r="I76" s="14" t="n"/>
      <c r="J76" s="14" t="n"/>
      <c r="K76" s="31" t="n"/>
      <c r="L76" s="31" t="n"/>
      <c r="M76" s="32" t="n"/>
      <c r="N76" s="14" t="n"/>
      <c r="O76" s="19">
        <f>IF(B76="","",IF(I76="Cerrado",IF(L76="","",IFERROR(MAX(0,L76-B76),"")),IFERROR(MAX(0,TODAY()-B76),"")))</f>
        <v/>
      </c>
      <c r="P76" s="20">
        <f>IF(COUNTA(A76:N76,R76)=0,"",IF(OR(A76="",B76="",C76="",E76="",F76="",G76="",H76="",I76="",J76=""),"INCOMPLETO",IF(AND(I76="Cerrado",OR(L76="",R76="")),"INCOMPLETO","COMPLETO")))</f>
        <v/>
      </c>
      <c r="Q76" s="21">
        <f>IF(P76="","",IF(P76="INCOMPLETO","Completar captura",IF(I76="Cerrado","Archivar",IF(AND(M76&gt;='Parámetros'!$B$3,N76="Pendiente"),"Solicitar autorización","Dar seguimiento"))))</f>
        <v/>
      </c>
      <c r="R76" s="17" t="n"/>
    </row>
    <row r="77" ht="22" customHeight="1">
      <c r="A77" s="14" t="n"/>
      <c r="B77" s="31" t="n"/>
      <c r="C77" s="14" t="n"/>
      <c r="D77" s="16" t="n"/>
      <c r="E77" s="17" t="n"/>
      <c r="F77" s="17" t="n"/>
      <c r="G77" s="17" t="n"/>
      <c r="H77" s="14" t="n"/>
      <c r="I77" s="14" t="n"/>
      <c r="J77" s="14" t="n"/>
      <c r="K77" s="31" t="n"/>
      <c r="L77" s="31" t="n"/>
      <c r="M77" s="32" t="n"/>
      <c r="N77" s="14" t="n"/>
      <c r="O77" s="19">
        <f>IF(B77="","",IF(I77="Cerrado",IF(L77="","",IFERROR(MAX(0,L77-B77),"")),IFERROR(MAX(0,TODAY()-B77),"")))</f>
        <v/>
      </c>
      <c r="P77" s="20">
        <f>IF(COUNTA(A77:N77,R77)=0,"",IF(OR(A77="",B77="",C77="",E77="",F77="",G77="",H77="",I77="",J77=""),"INCOMPLETO",IF(AND(I77="Cerrado",OR(L77="",R77="")),"INCOMPLETO","COMPLETO")))</f>
        <v/>
      </c>
      <c r="Q77" s="21">
        <f>IF(P77="","",IF(P77="INCOMPLETO","Completar captura",IF(I77="Cerrado","Archivar",IF(AND(M77&gt;='Parámetros'!$B$3,N77="Pendiente"),"Solicitar autorización","Dar seguimiento"))))</f>
        <v/>
      </c>
      <c r="R77" s="17" t="n"/>
    </row>
    <row r="78" ht="22" customHeight="1">
      <c r="A78" s="14" t="n"/>
      <c r="B78" s="31" t="n"/>
      <c r="C78" s="14" t="n"/>
      <c r="D78" s="16" t="n"/>
      <c r="E78" s="17" t="n"/>
      <c r="F78" s="17" t="n"/>
      <c r="G78" s="17" t="n"/>
      <c r="H78" s="14" t="n"/>
      <c r="I78" s="14" t="n"/>
      <c r="J78" s="14" t="n"/>
      <c r="K78" s="31" t="n"/>
      <c r="L78" s="31" t="n"/>
      <c r="M78" s="32" t="n"/>
      <c r="N78" s="14" t="n"/>
      <c r="O78" s="19">
        <f>IF(B78="","",IF(I78="Cerrado",IF(L78="","",IFERROR(MAX(0,L78-B78),"")),IFERROR(MAX(0,TODAY()-B78),"")))</f>
        <v/>
      </c>
      <c r="P78" s="20">
        <f>IF(COUNTA(A78:N78,R78)=0,"",IF(OR(A78="",B78="",C78="",E78="",F78="",G78="",H78="",I78="",J78=""),"INCOMPLETO",IF(AND(I78="Cerrado",OR(L78="",R78="")),"INCOMPLETO","COMPLETO")))</f>
        <v/>
      </c>
      <c r="Q78" s="21">
        <f>IF(P78="","",IF(P78="INCOMPLETO","Completar captura",IF(I78="Cerrado","Archivar",IF(AND(M78&gt;='Parámetros'!$B$3,N78="Pendiente"),"Solicitar autorización","Dar seguimiento"))))</f>
        <v/>
      </c>
      <c r="R78" s="17" t="n"/>
    </row>
    <row r="79" ht="22" customHeight="1">
      <c r="A79" s="14" t="n"/>
      <c r="B79" s="31" t="n"/>
      <c r="C79" s="14" t="n"/>
      <c r="D79" s="16" t="n"/>
      <c r="E79" s="17" t="n"/>
      <c r="F79" s="17" t="n"/>
      <c r="G79" s="17" t="n"/>
      <c r="H79" s="14" t="n"/>
      <c r="I79" s="14" t="n"/>
      <c r="J79" s="14" t="n"/>
      <c r="K79" s="31" t="n"/>
      <c r="L79" s="31" t="n"/>
      <c r="M79" s="32" t="n"/>
      <c r="N79" s="14" t="n"/>
      <c r="O79" s="19">
        <f>IF(B79="","",IF(I79="Cerrado",IF(L79="","",IFERROR(MAX(0,L79-B79),"")),IFERROR(MAX(0,TODAY()-B79),"")))</f>
        <v/>
      </c>
      <c r="P79" s="20">
        <f>IF(COUNTA(A79:N79,R79)=0,"",IF(OR(A79="",B79="",C79="",E79="",F79="",G79="",H79="",I79="",J79=""),"INCOMPLETO",IF(AND(I79="Cerrado",OR(L79="",R79="")),"INCOMPLETO","COMPLETO")))</f>
        <v/>
      </c>
      <c r="Q79" s="21">
        <f>IF(P79="","",IF(P79="INCOMPLETO","Completar captura",IF(I79="Cerrado","Archivar",IF(AND(M79&gt;='Parámetros'!$B$3,N79="Pendiente"),"Solicitar autorización","Dar seguimiento"))))</f>
        <v/>
      </c>
      <c r="R79" s="17" t="n"/>
    </row>
    <row r="80" ht="22" customHeight="1">
      <c r="A80" s="14" t="n"/>
      <c r="B80" s="31" t="n"/>
      <c r="C80" s="14" t="n"/>
      <c r="D80" s="16" t="n"/>
      <c r="E80" s="17" t="n"/>
      <c r="F80" s="17" t="n"/>
      <c r="G80" s="17" t="n"/>
      <c r="H80" s="14" t="n"/>
      <c r="I80" s="14" t="n"/>
      <c r="J80" s="14" t="n"/>
      <c r="K80" s="31" t="n"/>
      <c r="L80" s="31" t="n"/>
      <c r="M80" s="32" t="n"/>
      <c r="N80" s="14" t="n"/>
      <c r="O80" s="19">
        <f>IF(B80="","",IF(I80="Cerrado",IF(L80="","",IFERROR(MAX(0,L80-B80),"")),IFERROR(MAX(0,TODAY()-B80),"")))</f>
        <v/>
      </c>
      <c r="P80" s="20">
        <f>IF(COUNTA(A80:N80,R80)=0,"",IF(OR(A80="",B80="",C80="",E80="",F80="",G80="",H80="",I80="",J80=""),"INCOMPLETO",IF(AND(I80="Cerrado",OR(L80="",R80="")),"INCOMPLETO","COMPLETO")))</f>
        <v/>
      </c>
      <c r="Q80" s="21">
        <f>IF(P80="","",IF(P80="INCOMPLETO","Completar captura",IF(I80="Cerrado","Archivar",IF(AND(M80&gt;='Parámetros'!$B$3,N80="Pendiente"),"Solicitar autorización","Dar seguimiento"))))</f>
        <v/>
      </c>
      <c r="R80" s="17" t="n"/>
    </row>
    <row r="81" ht="22" customHeight="1">
      <c r="A81" s="14" t="n"/>
      <c r="B81" s="31" t="n"/>
      <c r="C81" s="14" t="n"/>
      <c r="D81" s="16" t="n"/>
      <c r="E81" s="17" t="n"/>
      <c r="F81" s="17" t="n"/>
      <c r="G81" s="17" t="n"/>
      <c r="H81" s="14" t="n"/>
      <c r="I81" s="14" t="n"/>
      <c r="J81" s="14" t="n"/>
      <c r="K81" s="31" t="n"/>
      <c r="L81" s="31" t="n"/>
      <c r="M81" s="32" t="n"/>
      <c r="N81" s="14" t="n"/>
      <c r="O81" s="19">
        <f>IF(B81="","",IF(I81="Cerrado",IF(L81="","",IFERROR(MAX(0,L81-B81),"")),IFERROR(MAX(0,TODAY()-B81),"")))</f>
        <v/>
      </c>
      <c r="P81" s="20">
        <f>IF(COUNTA(A81:N81,R81)=0,"",IF(OR(A81="",B81="",C81="",E81="",F81="",G81="",H81="",I81="",J81=""),"INCOMPLETO",IF(AND(I81="Cerrado",OR(L81="",R81="")),"INCOMPLETO","COMPLETO")))</f>
        <v/>
      </c>
      <c r="Q81" s="21">
        <f>IF(P81="","",IF(P81="INCOMPLETO","Completar captura",IF(I81="Cerrado","Archivar",IF(AND(M81&gt;='Parámetros'!$B$3,N81="Pendiente"),"Solicitar autorización","Dar seguimiento"))))</f>
        <v/>
      </c>
      <c r="R81" s="17" t="n"/>
    </row>
    <row r="82" ht="22" customHeight="1">
      <c r="A82" s="14" t="n"/>
      <c r="B82" s="31" t="n"/>
      <c r="C82" s="14" t="n"/>
      <c r="D82" s="16" t="n"/>
      <c r="E82" s="17" t="n"/>
      <c r="F82" s="17" t="n"/>
      <c r="G82" s="17" t="n"/>
      <c r="H82" s="14" t="n"/>
      <c r="I82" s="14" t="n"/>
      <c r="J82" s="14" t="n"/>
      <c r="K82" s="31" t="n"/>
      <c r="L82" s="31" t="n"/>
      <c r="M82" s="32" t="n"/>
      <c r="N82" s="14" t="n"/>
      <c r="O82" s="19">
        <f>IF(B82="","",IF(I82="Cerrado",IF(L82="","",IFERROR(MAX(0,L82-B82),"")),IFERROR(MAX(0,TODAY()-B82),"")))</f>
        <v/>
      </c>
      <c r="P82" s="20">
        <f>IF(COUNTA(A82:N82,R82)=0,"",IF(OR(A82="",B82="",C82="",E82="",F82="",G82="",H82="",I82="",J82=""),"INCOMPLETO",IF(AND(I82="Cerrado",OR(L82="",R82="")),"INCOMPLETO","COMPLETO")))</f>
        <v/>
      </c>
      <c r="Q82" s="21">
        <f>IF(P82="","",IF(P82="INCOMPLETO","Completar captura",IF(I82="Cerrado","Archivar",IF(AND(M82&gt;='Parámetros'!$B$3,N82="Pendiente"),"Solicitar autorización","Dar seguimiento"))))</f>
        <v/>
      </c>
      <c r="R82" s="17" t="n"/>
    </row>
    <row r="83" ht="22" customHeight="1">
      <c r="A83" s="14" t="n"/>
      <c r="B83" s="31" t="n"/>
      <c r="C83" s="14" t="n"/>
      <c r="D83" s="16" t="n"/>
      <c r="E83" s="17" t="n"/>
      <c r="F83" s="17" t="n"/>
      <c r="G83" s="17" t="n"/>
      <c r="H83" s="14" t="n"/>
      <c r="I83" s="14" t="n"/>
      <c r="J83" s="14" t="n"/>
      <c r="K83" s="31" t="n"/>
      <c r="L83" s="31" t="n"/>
      <c r="M83" s="32" t="n"/>
      <c r="N83" s="14" t="n"/>
      <c r="O83" s="19">
        <f>IF(B83="","",IF(I83="Cerrado",IF(L83="","",IFERROR(MAX(0,L83-B83),"")),IFERROR(MAX(0,TODAY()-B83),"")))</f>
        <v/>
      </c>
      <c r="P83" s="20">
        <f>IF(COUNTA(A83:N83,R83)=0,"",IF(OR(A83="",B83="",C83="",E83="",F83="",G83="",H83="",I83="",J83=""),"INCOMPLETO",IF(AND(I83="Cerrado",OR(L83="",R83="")),"INCOMPLETO","COMPLETO")))</f>
        <v/>
      </c>
      <c r="Q83" s="21">
        <f>IF(P83="","",IF(P83="INCOMPLETO","Completar captura",IF(I83="Cerrado","Archivar",IF(AND(M83&gt;='Parámetros'!$B$3,N83="Pendiente"),"Solicitar autorización","Dar seguimiento"))))</f>
        <v/>
      </c>
      <c r="R83" s="17" t="n"/>
    </row>
    <row r="84" ht="22" customHeight="1">
      <c r="A84" s="14" t="n"/>
      <c r="B84" s="31" t="n"/>
      <c r="C84" s="14" t="n"/>
      <c r="D84" s="16" t="n"/>
      <c r="E84" s="17" t="n"/>
      <c r="F84" s="17" t="n"/>
      <c r="G84" s="17" t="n"/>
      <c r="H84" s="14" t="n"/>
      <c r="I84" s="14" t="n"/>
      <c r="J84" s="14" t="n"/>
      <c r="K84" s="31" t="n"/>
      <c r="L84" s="31" t="n"/>
      <c r="M84" s="32" t="n"/>
      <c r="N84" s="14" t="n"/>
      <c r="O84" s="19">
        <f>IF(B84="","",IF(I84="Cerrado",IF(L84="","",IFERROR(MAX(0,L84-B84),"")),IFERROR(MAX(0,TODAY()-B84),"")))</f>
        <v/>
      </c>
      <c r="P84" s="20">
        <f>IF(COUNTA(A84:N84,R84)=0,"",IF(OR(A84="",B84="",C84="",E84="",F84="",G84="",H84="",I84="",J84=""),"INCOMPLETO",IF(AND(I84="Cerrado",OR(L84="",R84="")),"INCOMPLETO","COMPLETO")))</f>
        <v/>
      </c>
      <c r="Q84" s="21">
        <f>IF(P84="","",IF(P84="INCOMPLETO","Completar captura",IF(I84="Cerrado","Archivar",IF(AND(M84&gt;='Parámetros'!$B$3,N84="Pendiente"),"Solicitar autorización","Dar seguimiento"))))</f>
        <v/>
      </c>
      <c r="R84" s="17" t="n"/>
    </row>
    <row r="85" ht="22" customHeight="1">
      <c r="A85" s="14" t="n"/>
      <c r="B85" s="31" t="n"/>
      <c r="C85" s="14" t="n"/>
      <c r="D85" s="16" t="n"/>
      <c r="E85" s="17" t="n"/>
      <c r="F85" s="17" t="n"/>
      <c r="G85" s="17" t="n"/>
      <c r="H85" s="14" t="n"/>
      <c r="I85" s="14" t="n"/>
      <c r="J85" s="14" t="n"/>
      <c r="K85" s="31" t="n"/>
      <c r="L85" s="31" t="n"/>
      <c r="M85" s="32" t="n"/>
      <c r="N85" s="14" t="n"/>
      <c r="O85" s="19">
        <f>IF(B85="","",IF(I85="Cerrado",IF(L85="","",IFERROR(MAX(0,L85-B85),"")),IFERROR(MAX(0,TODAY()-B85),"")))</f>
        <v/>
      </c>
      <c r="P85" s="20">
        <f>IF(COUNTA(A85:N85,R85)=0,"",IF(OR(A85="",B85="",C85="",E85="",F85="",G85="",H85="",I85="",J85=""),"INCOMPLETO",IF(AND(I85="Cerrado",OR(L85="",R85="")),"INCOMPLETO","COMPLETO")))</f>
        <v/>
      </c>
      <c r="Q85" s="21">
        <f>IF(P85="","",IF(P85="INCOMPLETO","Completar captura",IF(I85="Cerrado","Archivar",IF(AND(M85&gt;='Parámetros'!$B$3,N85="Pendiente"),"Solicitar autorización","Dar seguimiento"))))</f>
        <v/>
      </c>
      <c r="R85" s="17" t="n"/>
    </row>
    <row r="86" ht="22" customHeight="1">
      <c r="A86" s="14" t="n"/>
      <c r="B86" s="31" t="n"/>
      <c r="C86" s="14" t="n"/>
      <c r="D86" s="16" t="n"/>
      <c r="E86" s="17" t="n"/>
      <c r="F86" s="17" t="n"/>
      <c r="G86" s="17" t="n"/>
      <c r="H86" s="14" t="n"/>
      <c r="I86" s="14" t="n"/>
      <c r="J86" s="14" t="n"/>
      <c r="K86" s="31" t="n"/>
      <c r="L86" s="31" t="n"/>
      <c r="M86" s="32" t="n"/>
      <c r="N86" s="14" t="n"/>
      <c r="O86" s="19">
        <f>IF(B86="","",IF(I86="Cerrado",IF(L86="","",IFERROR(MAX(0,L86-B86),"")),IFERROR(MAX(0,TODAY()-B86),"")))</f>
        <v/>
      </c>
      <c r="P86" s="20">
        <f>IF(COUNTA(A86:N86,R86)=0,"",IF(OR(A86="",B86="",C86="",E86="",F86="",G86="",H86="",I86="",J86=""),"INCOMPLETO",IF(AND(I86="Cerrado",OR(L86="",R86="")),"INCOMPLETO","COMPLETO")))</f>
        <v/>
      </c>
      <c r="Q86" s="21">
        <f>IF(P86="","",IF(P86="INCOMPLETO","Completar captura",IF(I86="Cerrado","Archivar",IF(AND(M86&gt;='Parámetros'!$B$3,N86="Pendiente"),"Solicitar autorización","Dar seguimiento"))))</f>
        <v/>
      </c>
      <c r="R86" s="17" t="n"/>
    </row>
    <row r="87" ht="22" customHeight="1">
      <c r="A87" s="14" t="n"/>
      <c r="B87" s="31" t="n"/>
      <c r="C87" s="14" t="n"/>
      <c r="D87" s="16" t="n"/>
      <c r="E87" s="17" t="n"/>
      <c r="F87" s="17" t="n"/>
      <c r="G87" s="17" t="n"/>
      <c r="H87" s="14" t="n"/>
      <c r="I87" s="14" t="n"/>
      <c r="J87" s="14" t="n"/>
      <c r="K87" s="31" t="n"/>
      <c r="L87" s="31" t="n"/>
      <c r="M87" s="32" t="n"/>
      <c r="N87" s="14" t="n"/>
      <c r="O87" s="19">
        <f>IF(B87="","",IF(I87="Cerrado",IF(L87="","",IFERROR(MAX(0,L87-B87),"")),IFERROR(MAX(0,TODAY()-B87),"")))</f>
        <v/>
      </c>
      <c r="P87" s="20">
        <f>IF(COUNTA(A87:N87,R87)=0,"",IF(OR(A87="",B87="",C87="",E87="",F87="",G87="",H87="",I87="",J87=""),"INCOMPLETO",IF(AND(I87="Cerrado",OR(L87="",R87="")),"INCOMPLETO","COMPLETO")))</f>
        <v/>
      </c>
      <c r="Q87" s="21">
        <f>IF(P87="","",IF(P87="INCOMPLETO","Completar captura",IF(I87="Cerrado","Archivar",IF(AND(M87&gt;='Parámetros'!$B$3,N87="Pendiente"),"Solicitar autorización","Dar seguimiento"))))</f>
        <v/>
      </c>
      <c r="R87" s="17" t="n"/>
    </row>
    <row r="88" ht="22" customHeight="1">
      <c r="A88" s="14" t="n"/>
      <c r="B88" s="31" t="n"/>
      <c r="C88" s="14" t="n"/>
      <c r="D88" s="16" t="n"/>
      <c r="E88" s="17" t="n"/>
      <c r="F88" s="17" t="n"/>
      <c r="G88" s="17" t="n"/>
      <c r="H88" s="14" t="n"/>
      <c r="I88" s="14" t="n"/>
      <c r="J88" s="14" t="n"/>
      <c r="K88" s="31" t="n"/>
      <c r="L88" s="31" t="n"/>
      <c r="M88" s="32" t="n"/>
      <c r="N88" s="14" t="n"/>
      <c r="O88" s="19">
        <f>IF(B88="","",IF(I88="Cerrado",IF(L88="","",IFERROR(MAX(0,L88-B88),"")),IFERROR(MAX(0,TODAY()-B88),"")))</f>
        <v/>
      </c>
      <c r="P88" s="20">
        <f>IF(COUNTA(A88:N88,R88)=0,"",IF(OR(A88="",B88="",C88="",E88="",F88="",G88="",H88="",I88="",J88=""),"INCOMPLETO",IF(AND(I88="Cerrado",OR(L88="",R88="")),"INCOMPLETO","COMPLETO")))</f>
        <v/>
      </c>
      <c r="Q88" s="21">
        <f>IF(P88="","",IF(P88="INCOMPLETO","Completar captura",IF(I88="Cerrado","Archivar",IF(AND(M88&gt;='Parámetros'!$B$3,N88="Pendiente"),"Solicitar autorización","Dar seguimiento"))))</f>
        <v/>
      </c>
      <c r="R88" s="17" t="n"/>
    </row>
    <row r="89" ht="22" customHeight="1">
      <c r="A89" s="14" t="n"/>
      <c r="B89" s="31" t="n"/>
      <c r="C89" s="14" t="n"/>
      <c r="D89" s="16" t="n"/>
      <c r="E89" s="17" t="n"/>
      <c r="F89" s="17" t="n"/>
      <c r="G89" s="17" t="n"/>
      <c r="H89" s="14" t="n"/>
      <c r="I89" s="14" t="n"/>
      <c r="J89" s="14" t="n"/>
      <c r="K89" s="31" t="n"/>
      <c r="L89" s="31" t="n"/>
      <c r="M89" s="32" t="n"/>
      <c r="N89" s="14" t="n"/>
      <c r="O89" s="19">
        <f>IF(B89="","",IF(I89="Cerrado",IF(L89="","",IFERROR(MAX(0,L89-B89),"")),IFERROR(MAX(0,TODAY()-B89),"")))</f>
        <v/>
      </c>
      <c r="P89" s="20">
        <f>IF(COUNTA(A89:N89,R89)=0,"",IF(OR(A89="",B89="",C89="",E89="",F89="",G89="",H89="",I89="",J89=""),"INCOMPLETO",IF(AND(I89="Cerrado",OR(L89="",R89="")),"INCOMPLETO","COMPLETO")))</f>
        <v/>
      </c>
      <c r="Q89" s="21">
        <f>IF(P89="","",IF(P89="INCOMPLETO","Completar captura",IF(I89="Cerrado","Archivar",IF(AND(M89&gt;='Parámetros'!$B$3,N89="Pendiente"),"Solicitar autorización","Dar seguimiento"))))</f>
        <v/>
      </c>
      <c r="R89" s="17" t="n"/>
    </row>
    <row r="90" ht="22" customHeight="1">
      <c r="A90" s="14" t="n"/>
      <c r="B90" s="31" t="n"/>
      <c r="C90" s="14" t="n"/>
      <c r="D90" s="16" t="n"/>
      <c r="E90" s="17" t="n"/>
      <c r="F90" s="17" t="n"/>
      <c r="G90" s="17" t="n"/>
      <c r="H90" s="14" t="n"/>
      <c r="I90" s="14" t="n"/>
      <c r="J90" s="14" t="n"/>
      <c r="K90" s="31" t="n"/>
      <c r="L90" s="31" t="n"/>
      <c r="M90" s="32" t="n"/>
      <c r="N90" s="14" t="n"/>
      <c r="O90" s="19">
        <f>IF(B90="","",IF(I90="Cerrado",IF(L90="","",IFERROR(MAX(0,L90-B90),"")),IFERROR(MAX(0,TODAY()-B90),"")))</f>
        <v/>
      </c>
      <c r="P90" s="20">
        <f>IF(COUNTA(A90:N90,R90)=0,"",IF(OR(A90="",B90="",C90="",E90="",F90="",G90="",H90="",I90="",J90=""),"INCOMPLETO",IF(AND(I90="Cerrado",OR(L90="",R90="")),"INCOMPLETO","COMPLETO")))</f>
        <v/>
      </c>
      <c r="Q90" s="21">
        <f>IF(P90="","",IF(P90="INCOMPLETO","Completar captura",IF(I90="Cerrado","Archivar",IF(AND(M90&gt;='Parámetros'!$B$3,N90="Pendiente"),"Solicitar autorización","Dar seguimiento"))))</f>
        <v/>
      </c>
      <c r="R90" s="17" t="n"/>
    </row>
    <row r="91" ht="22" customHeight="1">
      <c r="A91" s="14" t="n"/>
      <c r="B91" s="31" t="n"/>
      <c r="C91" s="14" t="n"/>
      <c r="D91" s="16" t="n"/>
      <c r="E91" s="17" t="n"/>
      <c r="F91" s="17" t="n"/>
      <c r="G91" s="17" t="n"/>
      <c r="H91" s="14" t="n"/>
      <c r="I91" s="14" t="n"/>
      <c r="J91" s="14" t="n"/>
      <c r="K91" s="31" t="n"/>
      <c r="L91" s="31" t="n"/>
      <c r="M91" s="32" t="n"/>
      <c r="N91" s="14" t="n"/>
      <c r="O91" s="19">
        <f>IF(B91="","",IF(I91="Cerrado",IF(L91="","",IFERROR(MAX(0,L91-B91),"")),IFERROR(MAX(0,TODAY()-B91),"")))</f>
        <v/>
      </c>
      <c r="P91" s="20">
        <f>IF(COUNTA(A91:N91,R91)=0,"",IF(OR(A91="",B91="",C91="",E91="",F91="",G91="",H91="",I91="",J91=""),"INCOMPLETO",IF(AND(I91="Cerrado",OR(L91="",R91="")),"INCOMPLETO","COMPLETO")))</f>
        <v/>
      </c>
      <c r="Q91" s="21">
        <f>IF(P91="","",IF(P91="INCOMPLETO","Completar captura",IF(I91="Cerrado","Archivar",IF(AND(M91&gt;='Parámetros'!$B$3,N91="Pendiente"),"Solicitar autorización","Dar seguimiento"))))</f>
        <v/>
      </c>
      <c r="R91" s="17" t="n"/>
    </row>
    <row r="92" ht="22" customHeight="1">
      <c r="A92" s="14" t="n"/>
      <c r="B92" s="31" t="n"/>
      <c r="C92" s="14" t="n"/>
      <c r="D92" s="16" t="n"/>
      <c r="E92" s="17" t="n"/>
      <c r="F92" s="17" t="n"/>
      <c r="G92" s="17" t="n"/>
      <c r="H92" s="14" t="n"/>
      <c r="I92" s="14" t="n"/>
      <c r="J92" s="14" t="n"/>
      <c r="K92" s="31" t="n"/>
      <c r="L92" s="31" t="n"/>
      <c r="M92" s="32" t="n"/>
      <c r="N92" s="14" t="n"/>
      <c r="O92" s="19">
        <f>IF(B92="","",IF(I92="Cerrado",IF(L92="","",IFERROR(MAX(0,L92-B92),"")),IFERROR(MAX(0,TODAY()-B92),"")))</f>
        <v/>
      </c>
      <c r="P92" s="20">
        <f>IF(COUNTA(A92:N92,R92)=0,"",IF(OR(A92="",B92="",C92="",E92="",F92="",G92="",H92="",I92="",J92=""),"INCOMPLETO",IF(AND(I92="Cerrado",OR(L92="",R92="")),"INCOMPLETO","COMPLETO")))</f>
        <v/>
      </c>
      <c r="Q92" s="21">
        <f>IF(P92="","",IF(P92="INCOMPLETO","Completar captura",IF(I92="Cerrado","Archivar",IF(AND(M92&gt;='Parámetros'!$B$3,N92="Pendiente"),"Solicitar autorización","Dar seguimiento"))))</f>
        <v/>
      </c>
      <c r="R92" s="17" t="n"/>
    </row>
    <row r="93" ht="22" customHeight="1">
      <c r="A93" s="14" t="n"/>
      <c r="B93" s="31" t="n"/>
      <c r="C93" s="14" t="n"/>
      <c r="D93" s="16" t="n"/>
      <c r="E93" s="17" t="n"/>
      <c r="F93" s="17" t="n"/>
      <c r="G93" s="17" t="n"/>
      <c r="H93" s="14" t="n"/>
      <c r="I93" s="14" t="n"/>
      <c r="J93" s="14" t="n"/>
      <c r="K93" s="31" t="n"/>
      <c r="L93" s="31" t="n"/>
      <c r="M93" s="32" t="n"/>
      <c r="N93" s="14" t="n"/>
      <c r="O93" s="19">
        <f>IF(B93="","",IF(I93="Cerrado",IF(L93="","",IFERROR(MAX(0,L93-B93),"")),IFERROR(MAX(0,TODAY()-B93),"")))</f>
        <v/>
      </c>
      <c r="P93" s="20">
        <f>IF(COUNTA(A93:N93,R93)=0,"",IF(OR(A93="",B93="",C93="",E93="",F93="",G93="",H93="",I93="",J93=""),"INCOMPLETO",IF(AND(I93="Cerrado",OR(L93="",R93="")),"INCOMPLETO","COMPLETO")))</f>
        <v/>
      </c>
      <c r="Q93" s="21">
        <f>IF(P93="","",IF(P93="INCOMPLETO","Completar captura",IF(I93="Cerrado","Archivar",IF(AND(M93&gt;='Parámetros'!$B$3,N93="Pendiente"),"Solicitar autorización","Dar seguimiento"))))</f>
        <v/>
      </c>
      <c r="R93" s="17" t="n"/>
    </row>
    <row r="94" ht="22" customHeight="1">
      <c r="A94" s="14" t="n"/>
      <c r="B94" s="31" t="n"/>
      <c r="C94" s="14" t="n"/>
      <c r="D94" s="16" t="n"/>
      <c r="E94" s="17" t="n"/>
      <c r="F94" s="17" t="n"/>
      <c r="G94" s="17" t="n"/>
      <c r="H94" s="14" t="n"/>
      <c r="I94" s="14" t="n"/>
      <c r="J94" s="14" t="n"/>
      <c r="K94" s="31" t="n"/>
      <c r="L94" s="31" t="n"/>
      <c r="M94" s="32" t="n"/>
      <c r="N94" s="14" t="n"/>
      <c r="O94" s="19">
        <f>IF(B94="","",IF(I94="Cerrado",IF(L94="","",IFERROR(MAX(0,L94-B94),"")),IFERROR(MAX(0,TODAY()-B94),"")))</f>
        <v/>
      </c>
      <c r="P94" s="20">
        <f>IF(COUNTA(A94:N94,R94)=0,"",IF(OR(A94="",B94="",C94="",E94="",F94="",G94="",H94="",I94="",J94=""),"INCOMPLETO",IF(AND(I94="Cerrado",OR(L94="",R94="")),"INCOMPLETO","COMPLETO")))</f>
        <v/>
      </c>
      <c r="Q94" s="21">
        <f>IF(P94="","",IF(P94="INCOMPLETO","Completar captura",IF(I94="Cerrado","Archivar",IF(AND(M94&gt;='Parámetros'!$B$3,N94="Pendiente"),"Solicitar autorización","Dar seguimiento"))))</f>
        <v/>
      </c>
      <c r="R94" s="17" t="n"/>
    </row>
    <row r="95" ht="22" customHeight="1">
      <c r="A95" s="14" t="n"/>
      <c r="B95" s="31" t="n"/>
      <c r="C95" s="14" t="n"/>
      <c r="D95" s="16" t="n"/>
      <c r="E95" s="17" t="n"/>
      <c r="F95" s="17" t="n"/>
      <c r="G95" s="17" t="n"/>
      <c r="H95" s="14" t="n"/>
      <c r="I95" s="14" t="n"/>
      <c r="J95" s="14" t="n"/>
      <c r="K95" s="31" t="n"/>
      <c r="L95" s="31" t="n"/>
      <c r="M95" s="32" t="n"/>
      <c r="N95" s="14" t="n"/>
      <c r="O95" s="19">
        <f>IF(B95="","",IF(I95="Cerrado",IF(L95="","",IFERROR(MAX(0,L95-B95),"")),IFERROR(MAX(0,TODAY()-B95),"")))</f>
        <v/>
      </c>
      <c r="P95" s="20">
        <f>IF(COUNTA(A95:N95,R95)=0,"",IF(OR(A95="",B95="",C95="",E95="",F95="",G95="",H95="",I95="",J95=""),"INCOMPLETO",IF(AND(I95="Cerrado",OR(L95="",R95="")),"INCOMPLETO","COMPLETO")))</f>
        <v/>
      </c>
      <c r="Q95" s="21">
        <f>IF(P95="","",IF(P95="INCOMPLETO","Completar captura",IF(I95="Cerrado","Archivar",IF(AND(M95&gt;='Parámetros'!$B$3,N95="Pendiente"),"Solicitar autorización","Dar seguimiento"))))</f>
        <v/>
      </c>
      <c r="R95" s="17" t="n"/>
    </row>
    <row r="96" ht="22" customHeight="1">
      <c r="A96" s="14" t="n"/>
      <c r="B96" s="31" t="n"/>
      <c r="C96" s="14" t="n"/>
      <c r="D96" s="16" t="n"/>
      <c r="E96" s="17" t="n"/>
      <c r="F96" s="17" t="n"/>
      <c r="G96" s="17" t="n"/>
      <c r="H96" s="14" t="n"/>
      <c r="I96" s="14" t="n"/>
      <c r="J96" s="14" t="n"/>
      <c r="K96" s="31" t="n"/>
      <c r="L96" s="31" t="n"/>
      <c r="M96" s="32" t="n"/>
      <c r="N96" s="14" t="n"/>
      <c r="O96" s="19">
        <f>IF(B96="","",IF(I96="Cerrado",IF(L96="","",IFERROR(MAX(0,L96-B96),"")),IFERROR(MAX(0,TODAY()-B96),"")))</f>
        <v/>
      </c>
      <c r="P96" s="20">
        <f>IF(COUNTA(A96:N96,R96)=0,"",IF(OR(A96="",B96="",C96="",E96="",F96="",G96="",H96="",I96="",J96=""),"INCOMPLETO",IF(AND(I96="Cerrado",OR(L96="",R96="")),"INCOMPLETO","COMPLETO")))</f>
        <v/>
      </c>
      <c r="Q96" s="21">
        <f>IF(P96="","",IF(P96="INCOMPLETO","Completar captura",IF(I96="Cerrado","Archivar",IF(AND(M96&gt;='Parámetros'!$B$3,N96="Pendiente"),"Solicitar autorización","Dar seguimiento"))))</f>
        <v/>
      </c>
      <c r="R96" s="17" t="n"/>
    </row>
    <row r="97" ht="22" customHeight="1">
      <c r="A97" s="14" t="n"/>
      <c r="B97" s="31" t="n"/>
      <c r="C97" s="14" t="n"/>
      <c r="D97" s="16" t="n"/>
      <c r="E97" s="17" t="n"/>
      <c r="F97" s="17" t="n"/>
      <c r="G97" s="17" t="n"/>
      <c r="H97" s="14" t="n"/>
      <c r="I97" s="14" t="n"/>
      <c r="J97" s="14" t="n"/>
      <c r="K97" s="31" t="n"/>
      <c r="L97" s="31" t="n"/>
      <c r="M97" s="32" t="n"/>
      <c r="N97" s="14" t="n"/>
      <c r="O97" s="19">
        <f>IF(B97="","",IF(I97="Cerrado",IF(L97="","",IFERROR(MAX(0,L97-B97),"")),IFERROR(MAX(0,TODAY()-B97),"")))</f>
        <v/>
      </c>
      <c r="P97" s="20">
        <f>IF(COUNTA(A97:N97,R97)=0,"",IF(OR(A97="",B97="",C97="",E97="",F97="",G97="",H97="",I97="",J97=""),"INCOMPLETO",IF(AND(I97="Cerrado",OR(L97="",R97="")),"INCOMPLETO","COMPLETO")))</f>
        <v/>
      </c>
      <c r="Q97" s="21">
        <f>IF(P97="","",IF(P97="INCOMPLETO","Completar captura",IF(I97="Cerrado","Archivar",IF(AND(M97&gt;='Parámetros'!$B$3,N97="Pendiente"),"Solicitar autorización","Dar seguimiento"))))</f>
        <v/>
      </c>
      <c r="R97" s="17" t="n"/>
    </row>
    <row r="98" ht="22" customHeight="1">
      <c r="A98" s="14" t="n"/>
      <c r="B98" s="31" t="n"/>
      <c r="C98" s="14" t="n"/>
      <c r="D98" s="16" t="n"/>
      <c r="E98" s="17" t="n"/>
      <c r="F98" s="17" t="n"/>
      <c r="G98" s="17" t="n"/>
      <c r="H98" s="14" t="n"/>
      <c r="I98" s="14" t="n"/>
      <c r="J98" s="14" t="n"/>
      <c r="K98" s="31" t="n"/>
      <c r="L98" s="31" t="n"/>
      <c r="M98" s="32" t="n"/>
      <c r="N98" s="14" t="n"/>
      <c r="O98" s="19">
        <f>IF(B98="","",IF(I98="Cerrado",IF(L98="","",IFERROR(MAX(0,L98-B98),"")),IFERROR(MAX(0,TODAY()-B98),"")))</f>
        <v/>
      </c>
      <c r="P98" s="20">
        <f>IF(COUNTA(A98:N98,R98)=0,"",IF(OR(A98="",B98="",C98="",E98="",F98="",G98="",H98="",I98="",J98=""),"INCOMPLETO",IF(AND(I98="Cerrado",OR(L98="",R98="")),"INCOMPLETO","COMPLETO")))</f>
        <v/>
      </c>
      <c r="Q98" s="21">
        <f>IF(P98="","",IF(P98="INCOMPLETO","Completar captura",IF(I98="Cerrado","Archivar",IF(AND(M98&gt;='Parámetros'!$B$3,N98="Pendiente"),"Solicitar autorización","Dar seguimiento"))))</f>
        <v/>
      </c>
      <c r="R98" s="17" t="n"/>
    </row>
    <row r="99" ht="22" customHeight="1">
      <c r="A99" s="14" t="n"/>
      <c r="B99" s="31" t="n"/>
      <c r="C99" s="14" t="n"/>
      <c r="D99" s="16" t="n"/>
      <c r="E99" s="17" t="n"/>
      <c r="F99" s="17" t="n"/>
      <c r="G99" s="17" t="n"/>
      <c r="H99" s="14" t="n"/>
      <c r="I99" s="14" t="n"/>
      <c r="J99" s="14" t="n"/>
      <c r="K99" s="31" t="n"/>
      <c r="L99" s="31" t="n"/>
      <c r="M99" s="32" t="n"/>
      <c r="N99" s="14" t="n"/>
      <c r="O99" s="19">
        <f>IF(B99="","",IF(I99="Cerrado",IF(L99="","",IFERROR(MAX(0,L99-B99),"")),IFERROR(MAX(0,TODAY()-B99),"")))</f>
        <v/>
      </c>
      <c r="P99" s="20">
        <f>IF(COUNTA(A99:N99,R99)=0,"",IF(OR(A99="",B99="",C99="",E99="",F99="",G99="",H99="",I99="",J99=""),"INCOMPLETO",IF(AND(I99="Cerrado",OR(L99="",R99="")),"INCOMPLETO","COMPLETO")))</f>
        <v/>
      </c>
      <c r="Q99" s="21">
        <f>IF(P99="","",IF(P99="INCOMPLETO","Completar captura",IF(I99="Cerrado","Archivar",IF(AND(M99&gt;='Parámetros'!$B$3,N99="Pendiente"),"Solicitar autorización","Dar seguimiento"))))</f>
        <v/>
      </c>
      <c r="R99" s="17" t="n"/>
    </row>
    <row r="100" ht="22" customHeight="1">
      <c r="A100" s="14" t="n"/>
      <c r="B100" s="31" t="n"/>
      <c r="C100" s="14" t="n"/>
      <c r="D100" s="16" t="n"/>
      <c r="E100" s="17" t="n"/>
      <c r="F100" s="17" t="n"/>
      <c r="G100" s="17" t="n"/>
      <c r="H100" s="14" t="n"/>
      <c r="I100" s="14" t="n"/>
      <c r="J100" s="14" t="n"/>
      <c r="K100" s="31" t="n"/>
      <c r="L100" s="31" t="n"/>
      <c r="M100" s="32" t="n"/>
      <c r="N100" s="14" t="n"/>
      <c r="O100" s="19">
        <f>IF(B100="","",IF(I100="Cerrado",IF(L100="","",IFERROR(MAX(0,L100-B100),"")),IFERROR(MAX(0,TODAY()-B100),"")))</f>
        <v/>
      </c>
      <c r="P100" s="20">
        <f>IF(COUNTA(A100:N100,R100)=0,"",IF(OR(A100="",B100="",C100="",E100="",F100="",G100="",H100="",I100="",J100=""),"INCOMPLETO",IF(AND(I100="Cerrado",OR(L100="",R100="")),"INCOMPLETO","COMPLETO")))</f>
        <v/>
      </c>
      <c r="Q100" s="21">
        <f>IF(P100="","",IF(P100="INCOMPLETO","Completar captura",IF(I100="Cerrado","Archivar",IF(AND(M100&gt;='Parámetros'!$B$3,N100="Pendiente"),"Solicitar autorización","Dar seguimiento"))))</f>
        <v/>
      </c>
      <c r="R100" s="17" t="n"/>
    </row>
    <row r="101" ht="22" customHeight="1">
      <c r="A101" s="14" t="n"/>
      <c r="B101" s="31" t="n"/>
      <c r="C101" s="14" t="n"/>
      <c r="D101" s="16" t="n"/>
      <c r="E101" s="17" t="n"/>
      <c r="F101" s="17" t="n"/>
      <c r="G101" s="17" t="n"/>
      <c r="H101" s="14" t="n"/>
      <c r="I101" s="14" t="n"/>
      <c r="J101" s="14" t="n"/>
      <c r="K101" s="31" t="n"/>
      <c r="L101" s="31" t="n"/>
      <c r="M101" s="32" t="n"/>
      <c r="N101" s="14" t="n"/>
      <c r="O101" s="19">
        <f>IF(B101="","",IF(I101="Cerrado",IF(L101="","",IFERROR(MAX(0,L101-B101),"")),IFERROR(MAX(0,TODAY()-B101),"")))</f>
        <v/>
      </c>
      <c r="P101" s="20">
        <f>IF(COUNTA(A101:N101,R101)=0,"",IF(OR(A101="",B101="",C101="",E101="",F101="",G101="",H101="",I101="",J101=""),"INCOMPLETO",IF(AND(I101="Cerrado",OR(L101="",R101="")),"INCOMPLETO","COMPLETO")))</f>
        <v/>
      </c>
      <c r="Q101" s="21">
        <f>IF(P101="","",IF(P101="INCOMPLETO","Completar captura",IF(I101="Cerrado","Archivar",IF(AND(M101&gt;='Parámetros'!$B$3,N101="Pendiente"),"Solicitar autorización","Dar seguimiento"))))</f>
        <v/>
      </c>
      <c r="R101" s="17" t="n"/>
    </row>
    <row r="102" ht="22" customHeight="1">
      <c r="A102" s="14" t="n"/>
      <c r="B102" s="31" t="n"/>
      <c r="C102" s="14" t="n"/>
      <c r="D102" s="16" t="n"/>
      <c r="E102" s="17" t="n"/>
      <c r="F102" s="17" t="n"/>
      <c r="G102" s="17" t="n"/>
      <c r="H102" s="14" t="n"/>
      <c r="I102" s="14" t="n"/>
      <c r="J102" s="14" t="n"/>
      <c r="K102" s="31" t="n"/>
      <c r="L102" s="31" t="n"/>
      <c r="M102" s="32" t="n"/>
      <c r="N102" s="14" t="n"/>
      <c r="O102" s="19">
        <f>IF(B102="","",IF(I102="Cerrado",IF(L102="","",IFERROR(MAX(0,L102-B102),"")),IFERROR(MAX(0,TODAY()-B102),"")))</f>
        <v/>
      </c>
      <c r="P102" s="20">
        <f>IF(COUNTA(A102:N102,R102)=0,"",IF(OR(A102="",B102="",C102="",E102="",F102="",G102="",H102="",I102="",J102=""),"INCOMPLETO",IF(AND(I102="Cerrado",OR(L102="",R102="")),"INCOMPLETO","COMPLETO")))</f>
        <v/>
      </c>
      <c r="Q102" s="21">
        <f>IF(P102="","",IF(P102="INCOMPLETO","Completar captura",IF(I102="Cerrado","Archivar",IF(AND(M102&gt;='Parámetros'!$B$3,N102="Pendiente"),"Solicitar autorización","Dar seguimiento"))))</f>
        <v/>
      </c>
      <c r="R102" s="17" t="n"/>
    </row>
    <row r="103" ht="22" customHeight="1">
      <c r="A103" s="14" t="n"/>
      <c r="B103" s="31" t="n"/>
      <c r="C103" s="14" t="n"/>
      <c r="D103" s="16" t="n"/>
      <c r="E103" s="17" t="n"/>
      <c r="F103" s="17" t="n"/>
      <c r="G103" s="17" t="n"/>
      <c r="H103" s="14" t="n"/>
      <c r="I103" s="14" t="n"/>
      <c r="J103" s="14" t="n"/>
      <c r="K103" s="31" t="n"/>
      <c r="L103" s="31" t="n"/>
      <c r="M103" s="32" t="n"/>
      <c r="N103" s="14" t="n"/>
      <c r="O103" s="19">
        <f>IF(B103="","",IF(I103="Cerrado",IF(L103="","",IFERROR(MAX(0,L103-B103),"")),IFERROR(MAX(0,TODAY()-B103),"")))</f>
        <v/>
      </c>
      <c r="P103" s="20">
        <f>IF(COUNTA(A103:N103,R103)=0,"",IF(OR(A103="",B103="",C103="",E103="",F103="",G103="",H103="",I103="",J103=""),"INCOMPLETO",IF(AND(I103="Cerrado",OR(L103="",R103="")),"INCOMPLETO","COMPLETO")))</f>
        <v/>
      </c>
      <c r="Q103" s="21">
        <f>IF(P103="","",IF(P103="INCOMPLETO","Completar captura",IF(I103="Cerrado","Archivar",IF(AND(M103&gt;='Parámetros'!$B$3,N103="Pendiente"),"Solicitar autorización","Dar seguimiento"))))</f>
        <v/>
      </c>
      <c r="R103" s="17" t="n"/>
    </row>
    <row r="104" ht="22" customHeight="1">
      <c r="A104" s="14" t="n"/>
      <c r="B104" s="31" t="n"/>
      <c r="C104" s="14" t="n"/>
      <c r="D104" s="16" t="n"/>
      <c r="E104" s="17" t="n"/>
      <c r="F104" s="17" t="n"/>
      <c r="G104" s="17" t="n"/>
      <c r="H104" s="14" t="n"/>
      <c r="I104" s="14" t="n"/>
      <c r="J104" s="14" t="n"/>
      <c r="K104" s="31" t="n"/>
      <c r="L104" s="31" t="n"/>
      <c r="M104" s="32" t="n"/>
      <c r="N104" s="14" t="n"/>
      <c r="O104" s="19">
        <f>IF(B104="","",IF(I104="Cerrado",IF(L104="","",IFERROR(MAX(0,L104-B104),"")),IFERROR(MAX(0,TODAY()-B104),"")))</f>
        <v/>
      </c>
      <c r="P104" s="20">
        <f>IF(COUNTA(A104:N104,R104)=0,"",IF(OR(A104="",B104="",C104="",E104="",F104="",G104="",H104="",I104="",J104=""),"INCOMPLETO",IF(AND(I104="Cerrado",OR(L104="",R104="")),"INCOMPLETO","COMPLETO")))</f>
        <v/>
      </c>
      <c r="Q104" s="21">
        <f>IF(P104="","",IF(P104="INCOMPLETO","Completar captura",IF(I104="Cerrado","Archivar",IF(AND(M104&gt;='Parámetros'!$B$3,N104="Pendiente"),"Solicitar autorización","Dar seguimiento"))))</f>
        <v/>
      </c>
      <c r="R104" s="17" t="n"/>
    </row>
    <row r="105" ht="22" customHeight="1">
      <c r="A105" s="14" t="n"/>
      <c r="B105" s="31" t="n"/>
      <c r="C105" s="14" t="n"/>
      <c r="D105" s="16" t="n"/>
      <c r="E105" s="17" t="n"/>
      <c r="F105" s="17" t="n"/>
      <c r="G105" s="17" t="n"/>
      <c r="H105" s="14" t="n"/>
      <c r="I105" s="14" t="n"/>
      <c r="J105" s="14" t="n"/>
      <c r="K105" s="31" t="n"/>
      <c r="L105" s="31" t="n"/>
      <c r="M105" s="32" t="n"/>
      <c r="N105" s="14" t="n"/>
      <c r="O105" s="19">
        <f>IF(B105="","",IF(I105="Cerrado",IF(L105="","",IFERROR(MAX(0,L105-B105),"")),IFERROR(MAX(0,TODAY()-B105),"")))</f>
        <v/>
      </c>
      <c r="P105" s="20">
        <f>IF(COUNTA(A105:N105,R105)=0,"",IF(OR(A105="",B105="",C105="",E105="",F105="",G105="",H105="",I105="",J105=""),"INCOMPLETO",IF(AND(I105="Cerrado",OR(L105="",R105="")),"INCOMPLETO","COMPLETO")))</f>
        <v/>
      </c>
      <c r="Q105" s="21">
        <f>IF(P105="","",IF(P105="INCOMPLETO","Completar captura",IF(I105="Cerrado","Archivar",IF(AND(M105&gt;='Parámetros'!$B$3,N105="Pendiente"),"Solicitar autorización","Dar seguimiento"))))</f>
        <v/>
      </c>
      <c r="R105" s="17" t="n"/>
    </row>
    <row r="106" ht="22" customHeight="1">
      <c r="A106" s="14" t="n"/>
      <c r="B106" s="31" t="n"/>
      <c r="C106" s="14" t="n"/>
      <c r="D106" s="16" t="n"/>
      <c r="E106" s="17" t="n"/>
      <c r="F106" s="17" t="n"/>
      <c r="G106" s="17" t="n"/>
      <c r="H106" s="14" t="n"/>
      <c r="I106" s="14" t="n"/>
      <c r="J106" s="14" t="n"/>
      <c r="K106" s="31" t="n"/>
      <c r="L106" s="31" t="n"/>
      <c r="M106" s="32" t="n"/>
      <c r="N106" s="14" t="n"/>
      <c r="O106" s="19">
        <f>IF(B106="","",IF(I106="Cerrado",IF(L106="","",IFERROR(MAX(0,L106-B106),"")),IFERROR(MAX(0,TODAY()-B106),"")))</f>
        <v/>
      </c>
      <c r="P106" s="20">
        <f>IF(COUNTA(A106:N106,R106)=0,"",IF(OR(A106="",B106="",C106="",E106="",F106="",G106="",H106="",I106="",J106=""),"INCOMPLETO",IF(AND(I106="Cerrado",OR(L106="",R106="")),"INCOMPLETO","COMPLETO")))</f>
        <v/>
      </c>
      <c r="Q106" s="21">
        <f>IF(P106="","",IF(P106="INCOMPLETO","Completar captura",IF(I106="Cerrado","Archivar",IF(AND(M106&gt;='Parámetros'!$B$3,N106="Pendiente"),"Solicitar autorización","Dar seguimiento"))))</f>
        <v/>
      </c>
      <c r="R106" s="17" t="n"/>
    </row>
    <row r="107" ht="22" customHeight="1">
      <c r="A107" s="14" t="n"/>
      <c r="B107" s="31" t="n"/>
      <c r="C107" s="14" t="n"/>
      <c r="D107" s="16" t="n"/>
      <c r="E107" s="17" t="n"/>
      <c r="F107" s="17" t="n"/>
      <c r="G107" s="17" t="n"/>
      <c r="H107" s="14" t="n"/>
      <c r="I107" s="14" t="n"/>
      <c r="J107" s="14" t="n"/>
      <c r="K107" s="31" t="n"/>
      <c r="L107" s="31" t="n"/>
      <c r="M107" s="32" t="n"/>
      <c r="N107" s="14" t="n"/>
      <c r="O107" s="19">
        <f>IF(B107="","",IF(I107="Cerrado",IF(L107="","",IFERROR(MAX(0,L107-B107),"")),IFERROR(MAX(0,TODAY()-B107),"")))</f>
        <v/>
      </c>
      <c r="P107" s="20">
        <f>IF(COUNTA(A107:N107,R107)=0,"",IF(OR(A107="",B107="",C107="",E107="",F107="",G107="",H107="",I107="",J107=""),"INCOMPLETO",IF(AND(I107="Cerrado",OR(L107="",R107="")),"INCOMPLETO","COMPLETO")))</f>
        <v/>
      </c>
      <c r="Q107" s="21">
        <f>IF(P107="","",IF(P107="INCOMPLETO","Completar captura",IF(I107="Cerrado","Archivar",IF(AND(M107&gt;='Parámetros'!$B$3,N107="Pendiente"),"Solicitar autorización","Dar seguimiento"))))</f>
        <v/>
      </c>
      <c r="R107" s="17" t="n"/>
    </row>
    <row r="108" ht="22" customHeight="1">
      <c r="A108" s="14" t="n"/>
      <c r="B108" s="31" t="n"/>
      <c r="C108" s="14" t="n"/>
      <c r="D108" s="16" t="n"/>
      <c r="E108" s="17" t="n"/>
      <c r="F108" s="17" t="n"/>
      <c r="G108" s="17" t="n"/>
      <c r="H108" s="14" t="n"/>
      <c r="I108" s="14" t="n"/>
      <c r="J108" s="14" t="n"/>
      <c r="K108" s="31" t="n"/>
      <c r="L108" s="31" t="n"/>
      <c r="M108" s="32" t="n"/>
      <c r="N108" s="14" t="n"/>
      <c r="O108" s="19">
        <f>IF(B108="","",IF(I108="Cerrado",IF(L108="","",IFERROR(MAX(0,L108-B108),"")),IFERROR(MAX(0,TODAY()-B108),"")))</f>
        <v/>
      </c>
      <c r="P108" s="20">
        <f>IF(COUNTA(A108:N108,R108)=0,"",IF(OR(A108="",B108="",C108="",E108="",F108="",G108="",H108="",I108="",J108=""),"INCOMPLETO",IF(AND(I108="Cerrado",OR(L108="",R108="")),"INCOMPLETO","COMPLETO")))</f>
        <v/>
      </c>
      <c r="Q108" s="21">
        <f>IF(P108="","",IF(P108="INCOMPLETO","Completar captura",IF(I108="Cerrado","Archivar",IF(AND(M108&gt;='Parámetros'!$B$3,N108="Pendiente"),"Solicitar autorización","Dar seguimiento"))))</f>
        <v/>
      </c>
      <c r="R108" s="17" t="n"/>
    </row>
    <row r="109" ht="22" customHeight="1">
      <c r="A109" s="14" t="n"/>
      <c r="B109" s="31" t="n"/>
      <c r="C109" s="14" t="n"/>
      <c r="D109" s="16" t="n"/>
      <c r="E109" s="17" t="n"/>
      <c r="F109" s="17" t="n"/>
      <c r="G109" s="17" t="n"/>
      <c r="H109" s="14" t="n"/>
      <c r="I109" s="14" t="n"/>
      <c r="J109" s="14" t="n"/>
      <c r="K109" s="31" t="n"/>
      <c r="L109" s="31" t="n"/>
      <c r="M109" s="32" t="n"/>
      <c r="N109" s="14" t="n"/>
      <c r="O109" s="19">
        <f>IF(B109="","",IF(I109="Cerrado",IF(L109="","",IFERROR(MAX(0,L109-B109),"")),IFERROR(MAX(0,TODAY()-B109),"")))</f>
        <v/>
      </c>
      <c r="P109" s="20">
        <f>IF(COUNTA(A109:N109,R109)=0,"",IF(OR(A109="",B109="",C109="",E109="",F109="",G109="",H109="",I109="",J109=""),"INCOMPLETO",IF(AND(I109="Cerrado",OR(L109="",R109="")),"INCOMPLETO","COMPLETO")))</f>
        <v/>
      </c>
      <c r="Q109" s="21">
        <f>IF(P109="","",IF(P109="INCOMPLETO","Completar captura",IF(I109="Cerrado","Archivar",IF(AND(M109&gt;='Parámetros'!$B$3,N109="Pendiente"),"Solicitar autorización","Dar seguimiento"))))</f>
        <v/>
      </c>
      <c r="R109" s="17" t="n"/>
    </row>
    <row r="110" ht="22" customHeight="1">
      <c r="A110" s="14" t="n"/>
      <c r="B110" s="31" t="n"/>
      <c r="C110" s="14" t="n"/>
      <c r="D110" s="16" t="n"/>
      <c r="E110" s="17" t="n"/>
      <c r="F110" s="17" t="n"/>
      <c r="G110" s="17" t="n"/>
      <c r="H110" s="14" t="n"/>
      <c r="I110" s="14" t="n"/>
      <c r="J110" s="14" t="n"/>
      <c r="K110" s="31" t="n"/>
      <c r="L110" s="31" t="n"/>
      <c r="M110" s="32" t="n"/>
      <c r="N110" s="14" t="n"/>
      <c r="O110" s="19">
        <f>IF(B110="","",IF(I110="Cerrado",IF(L110="","",IFERROR(MAX(0,L110-B110),"")),IFERROR(MAX(0,TODAY()-B110),"")))</f>
        <v/>
      </c>
      <c r="P110" s="20">
        <f>IF(COUNTA(A110:N110,R110)=0,"",IF(OR(A110="",B110="",C110="",E110="",F110="",G110="",H110="",I110="",J110=""),"INCOMPLETO",IF(AND(I110="Cerrado",OR(L110="",R110="")),"INCOMPLETO","COMPLETO")))</f>
        <v/>
      </c>
      <c r="Q110" s="21">
        <f>IF(P110="","",IF(P110="INCOMPLETO","Completar captura",IF(I110="Cerrado","Archivar",IF(AND(M110&gt;='Parámetros'!$B$3,N110="Pendiente"),"Solicitar autorización","Dar seguimiento"))))</f>
        <v/>
      </c>
      <c r="R110" s="17" t="n"/>
    </row>
    <row r="111" ht="22" customHeight="1">
      <c r="A111" s="14" t="n"/>
      <c r="B111" s="31" t="n"/>
      <c r="C111" s="14" t="n"/>
      <c r="D111" s="16" t="n"/>
      <c r="E111" s="17" t="n"/>
      <c r="F111" s="17" t="n"/>
      <c r="G111" s="17" t="n"/>
      <c r="H111" s="14" t="n"/>
      <c r="I111" s="14" t="n"/>
      <c r="J111" s="14" t="n"/>
      <c r="K111" s="31" t="n"/>
      <c r="L111" s="31" t="n"/>
      <c r="M111" s="32" t="n"/>
      <c r="N111" s="14" t="n"/>
      <c r="O111" s="19">
        <f>IF(B111="","",IF(I111="Cerrado",IF(L111="","",IFERROR(MAX(0,L111-B111),"")),IFERROR(MAX(0,TODAY()-B111),"")))</f>
        <v/>
      </c>
      <c r="P111" s="20">
        <f>IF(COUNTA(A111:N111,R111)=0,"",IF(OR(A111="",B111="",C111="",E111="",F111="",G111="",H111="",I111="",J111=""),"INCOMPLETO",IF(AND(I111="Cerrado",OR(L111="",R111="")),"INCOMPLETO","COMPLETO")))</f>
        <v/>
      </c>
      <c r="Q111" s="21">
        <f>IF(P111="","",IF(P111="INCOMPLETO","Completar captura",IF(I111="Cerrado","Archivar",IF(AND(M111&gt;='Parámetros'!$B$3,N111="Pendiente"),"Solicitar autorización","Dar seguimiento"))))</f>
        <v/>
      </c>
      <c r="R111" s="17" t="n"/>
    </row>
    <row r="112" ht="22" customHeight="1">
      <c r="A112" s="14" t="n"/>
      <c r="B112" s="31" t="n"/>
      <c r="C112" s="14" t="n"/>
      <c r="D112" s="16" t="n"/>
      <c r="E112" s="17" t="n"/>
      <c r="F112" s="17" t="n"/>
      <c r="G112" s="17" t="n"/>
      <c r="H112" s="14" t="n"/>
      <c r="I112" s="14" t="n"/>
      <c r="J112" s="14" t="n"/>
      <c r="K112" s="31" t="n"/>
      <c r="L112" s="31" t="n"/>
      <c r="M112" s="32" t="n"/>
      <c r="N112" s="14" t="n"/>
      <c r="O112" s="19">
        <f>IF(B112="","",IF(I112="Cerrado",IF(L112="","",IFERROR(MAX(0,L112-B112),"")),IFERROR(MAX(0,TODAY()-B112),"")))</f>
        <v/>
      </c>
      <c r="P112" s="20">
        <f>IF(COUNTA(A112:N112,R112)=0,"",IF(OR(A112="",B112="",C112="",E112="",F112="",G112="",H112="",I112="",J112=""),"INCOMPLETO",IF(AND(I112="Cerrado",OR(L112="",R112="")),"INCOMPLETO","COMPLETO")))</f>
        <v/>
      </c>
      <c r="Q112" s="21">
        <f>IF(P112="","",IF(P112="INCOMPLETO","Completar captura",IF(I112="Cerrado","Archivar",IF(AND(M112&gt;='Parámetros'!$B$3,N112="Pendiente"),"Solicitar autorización","Dar seguimiento"))))</f>
        <v/>
      </c>
      <c r="R112" s="17" t="n"/>
    </row>
    <row r="113" ht="22" customHeight="1">
      <c r="A113" s="14" t="n"/>
      <c r="B113" s="31" t="n"/>
      <c r="C113" s="14" t="n"/>
      <c r="D113" s="16" t="n"/>
      <c r="E113" s="17" t="n"/>
      <c r="F113" s="17" t="n"/>
      <c r="G113" s="17" t="n"/>
      <c r="H113" s="14" t="n"/>
      <c r="I113" s="14" t="n"/>
      <c r="J113" s="14" t="n"/>
      <c r="K113" s="31" t="n"/>
      <c r="L113" s="31" t="n"/>
      <c r="M113" s="32" t="n"/>
      <c r="N113" s="14" t="n"/>
      <c r="O113" s="19">
        <f>IF(B113="","",IF(I113="Cerrado",IF(L113="","",IFERROR(MAX(0,L113-B113),"")),IFERROR(MAX(0,TODAY()-B113),"")))</f>
        <v/>
      </c>
      <c r="P113" s="20">
        <f>IF(COUNTA(A113:N113,R113)=0,"",IF(OR(A113="",B113="",C113="",E113="",F113="",G113="",H113="",I113="",J113=""),"INCOMPLETO",IF(AND(I113="Cerrado",OR(L113="",R113="")),"INCOMPLETO","COMPLETO")))</f>
        <v/>
      </c>
      <c r="Q113" s="21">
        <f>IF(P113="","",IF(P113="INCOMPLETO","Completar captura",IF(I113="Cerrado","Archivar",IF(AND(M113&gt;='Parámetros'!$B$3,N113="Pendiente"),"Solicitar autorización","Dar seguimiento"))))</f>
        <v/>
      </c>
      <c r="R113" s="17" t="n"/>
    </row>
    <row r="114" ht="22" customHeight="1">
      <c r="A114" s="14" t="n"/>
      <c r="B114" s="31" t="n"/>
      <c r="C114" s="14" t="n"/>
      <c r="D114" s="16" t="n"/>
      <c r="E114" s="17" t="n"/>
      <c r="F114" s="17" t="n"/>
      <c r="G114" s="17" t="n"/>
      <c r="H114" s="14" t="n"/>
      <c r="I114" s="14" t="n"/>
      <c r="J114" s="14" t="n"/>
      <c r="K114" s="31" t="n"/>
      <c r="L114" s="31" t="n"/>
      <c r="M114" s="32" t="n"/>
      <c r="N114" s="14" t="n"/>
      <c r="O114" s="19">
        <f>IF(B114="","",IF(I114="Cerrado",IF(L114="","",IFERROR(MAX(0,L114-B114),"")),IFERROR(MAX(0,TODAY()-B114),"")))</f>
        <v/>
      </c>
      <c r="P114" s="20">
        <f>IF(COUNTA(A114:N114,R114)=0,"",IF(OR(A114="",B114="",C114="",E114="",F114="",G114="",H114="",I114="",J114=""),"INCOMPLETO",IF(AND(I114="Cerrado",OR(L114="",R114="")),"INCOMPLETO","COMPLETO")))</f>
        <v/>
      </c>
      <c r="Q114" s="21">
        <f>IF(P114="","",IF(P114="INCOMPLETO","Completar captura",IF(I114="Cerrado","Archivar",IF(AND(M114&gt;='Parámetros'!$B$3,N114="Pendiente"),"Solicitar autorización","Dar seguimiento"))))</f>
        <v/>
      </c>
      <c r="R114" s="17" t="n"/>
    </row>
    <row r="115" ht="22" customHeight="1">
      <c r="A115" s="14" t="n"/>
      <c r="B115" s="31" t="n"/>
      <c r="C115" s="14" t="n"/>
      <c r="D115" s="16" t="n"/>
      <c r="E115" s="17" t="n"/>
      <c r="F115" s="17" t="n"/>
      <c r="G115" s="17" t="n"/>
      <c r="H115" s="14" t="n"/>
      <c r="I115" s="14" t="n"/>
      <c r="J115" s="14" t="n"/>
      <c r="K115" s="31" t="n"/>
      <c r="L115" s="31" t="n"/>
      <c r="M115" s="32" t="n"/>
      <c r="N115" s="14" t="n"/>
      <c r="O115" s="19">
        <f>IF(B115="","",IF(I115="Cerrado",IF(L115="","",IFERROR(MAX(0,L115-B115),"")),IFERROR(MAX(0,TODAY()-B115),"")))</f>
        <v/>
      </c>
      <c r="P115" s="20">
        <f>IF(COUNTA(A115:N115,R115)=0,"",IF(OR(A115="",B115="",C115="",E115="",F115="",G115="",H115="",I115="",J115=""),"INCOMPLETO",IF(AND(I115="Cerrado",OR(L115="",R115="")),"INCOMPLETO","COMPLETO")))</f>
        <v/>
      </c>
      <c r="Q115" s="21">
        <f>IF(P115="","",IF(P115="INCOMPLETO","Completar captura",IF(I115="Cerrado","Archivar",IF(AND(M115&gt;='Parámetros'!$B$3,N115="Pendiente"),"Solicitar autorización","Dar seguimiento"))))</f>
        <v/>
      </c>
      <c r="R115" s="17" t="n"/>
    </row>
    <row r="116" ht="22" customHeight="1">
      <c r="A116" s="14" t="n"/>
      <c r="B116" s="31" t="n"/>
      <c r="C116" s="14" t="n"/>
      <c r="D116" s="16" t="n"/>
      <c r="E116" s="17" t="n"/>
      <c r="F116" s="17" t="n"/>
      <c r="G116" s="17" t="n"/>
      <c r="H116" s="14" t="n"/>
      <c r="I116" s="14" t="n"/>
      <c r="J116" s="14" t="n"/>
      <c r="K116" s="31" t="n"/>
      <c r="L116" s="31" t="n"/>
      <c r="M116" s="32" t="n"/>
      <c r="N116" s="14" t="n"/>
      <c r="O116" s="19">
        <f>IF(B116="","",IF(I116="Cerrado",IF(L116="","",IFERROR(MAX(0,L116-B116),"")),IFERROR(MAX(0,TODAY()-B116),"")))</f>
        <v/>
      </c>
      <c r="P116" s="20">
        <f>IF(COUNTA(A116:N116,R116)=0,"",IF(OR(A116="",B116="",C116="",E116="",F116="",G116="",H116="",I116="",J116=""),"INCOMPLETO",IF(AND(I116="Cerrado",OR(L116="",R116="")),"INCOMPLETO","COMPLETO")))</f>
        <v/>
      </c>
      <c r="Q116" s="21">
        <f>IF(P116="","",IF(P116="INCOMPLETO","Completar captura",IF(I116="Cerrado","Archivar",IF(AND(M116&gt;='Parámetros'!$B$3,N116="Pendiente"),"Solicitar autorización","Dar seguimiento"))))</f>
        <v/>
      </c>
      <c r="R116" s="17" t="n"/>
    </row>
    <row r="117" ht="22" customHeight="1">
      <c r="A117" s="14" t="n"/>
      <c r="B117" s="31" t="n"/>
      <c r="C117" s="14" t="n"/>
      <c r="D117" s="16" t="n"/>
      <c r="E117" s="17" t="n"/>
      <c r="F117" s="17" t="n"/>
      <c r="G117" s="17" t="n"/>
      <c r="H117" s="14" t="n"/>
      <c r="I117" s="14" t="n"/>
      <c r="J117" s="14" t="n"/>
      <c r="K117" s="31" t="n"/>
      <c r="L117" s="31" t="n"/>
      <c r="M117" s="32" t="n"/>
      <c r="N117" s="14" t="n"/>
      <c r="O117" s="19">
        <f>IF(B117="","",IF(I117="Cerrado",IF(L117="","",IFERROR(MAX(0,L117-B117),"")),IFERROR(MAX(0,TODAY()-B117),"")))</f>
        <v/>
      </c>
      <c r="P117" s="20">
        <f>IF(COUNTA(A117:N117,R117)=0,"",IF(OR(A117="",B117="",C117="",E117="",F117="",G117="",H117="",I117="",J117=""),"INCOMPLETO",IF(AND(I117="Cerrado",OR(L117="",R117="")),"INCOMPLETO","COMPLETO")))</f>
        <v/>
      </c>
      <c r="Q117" s="21">
        <f>IF(P117="","",IF(P117="INCOMPLETO","Completar captura",IF(I117="Cerrado","Archivar",IF(AND(M117&gt;='Parámetros'!$B$3,N117="Pendiente"),"Solicitar autorización","Dar seguimiento"))))</f>
        <v/>
      </c>
      <c r="R117" s="17" t="n"/>
    </row>
    <row r="118" ht="22" customHeight="1">
      <c r="A118" s="14" t="n"/>
      <c r="B118" s="31" t="n"/>
      <c r="C118" s="14" t="n"/>
      <c r="D118" s="16" t="n"/>
      <c r="E118" s="17" t="n"/>
      <c r="F118" s="17" t="n"/>
      <c r="G118" s="17" t="n"/>
      <c r="H118" s="14" t="n"/>
      <c r="I118" s="14" t="n"/>
      <c r="J118" s="14" t="n"/>
      <c r="K118" s="31" t="n"/>
      <c r="L118" s="31" t="n"/>
      <c r="M118" s="32" t="n"/>
      <c r="N118" s="14" t="n"/>
      <c r="O118" s="19">
        <f>IF(B118="","",IF(I118="Cerrado",IF(L118="","",IFERROR(MAX(0,L118-B118),"")),IFERROR(MAX(0,TODAY()-B118),"")))</f>
        <v/>
      </c>
      <c r="P118" s="20">
        <f>IF(COUNTA(A118:N118,R118)=0,"",IF(OR(A118="",B118="",C118="",E118="",F118="",G118="",H118="",I118="",J118=""),"INCOMPLETO",IF(AND(I118="Cerrado",OR(L118="",R118="")),"INCOMPLETO","COMPLETO")))</f>
        <v/>
      </c>
      <c r="Q118" s="21">
        <f>IF(P118="","",IF(P118="INCOMPLETO","Completar captura",IF(I118="Cerrado","Archivar",IF(AND(M118&gt;='Parámetros'!$B$3,N118="Pendiente"),"Solicitar autorización","Dar seguimiento"))))</f>
        <v/>
      </c>
      <c r="R118" s="17" t="n"/>
    </row>
    <row r="119" ht="22" customHeight="1">
      <c r="A119" s="14" t="n"/>
      <c r="B119" s="31" t="n"/>
      <c r="C119" s="14" t="n"/>
      <c r="D119" s="16" t="n"/>
      <c r="E119" s="17" t="n"/>
      <c r="F119" s="17" t="n"/>
      <c r="G119" s="17" t="n"/>
      <c r="H119" s="14" t="n"/>
      <c r="I119" s="14" t="n"/>
      <c r="J119" s="14" t="n"/>
      <c r="K119" s="31" t="n"/>
      <c r="L119" s="31" t="n"/>
      <c r="M119" s="32" t="n"/>
      <c r="N119" s="14" t="n"/>
      <c r="O119" s="19">
        <f>IF(B119="","",IF(I119="Cerrado",IF(L119="","",IFERROR(MAX(0,L119-B119),"")),IFERROR(MAX(0,TODAY()-B119),"")))</f>
        <v/>
      </c>
      <c r="P119" s="20">
        <f>IF(COUNTA(A119:N119,R119)=0,"",IF(OR(A119="",B119="",C119="",E119="",F119="",G119="",H119="",I119="",J119=""),"INCOMPLETO",IF(AND(I119="Cerrado",OR(L119="",R119="")),"INCOMPLETO","COMPLETO")))</f>
        <v/>
      </c>
      <c r="Q119" s="21">
        <f>IF(P119="","",IF(P119="INCOMPLETO","Completar captura",IF(I119="Cerrado","Archivar",IF(AND(M119&gt;='Parámetros'!$B$3,N119="Pendiente"),"Solicitar autorización","Dar seguimiento"))))</f>
        <v/>
      </c>
      <c r="R119" s="17" t="n"/>
    </row>
    <row r="120" ht="22" customHeight="1">
      <c r="A120" s="14" t="n"/>
      <c r="B120" s="31" t="n"/>
      <c r="C120" s="14" t="n"/>
      <c r="D120" s="16" t="n"/>
      <c r="E120" s="17" t="n"/>
      <c r="F120" s="17" t="n"/>
      <c r="G120" s="17" t="n"/>
      <c r="H120" s="14" t="n"/>
      <c r="I120" s="14" t="n"/>
      <c r="J120" s="14" t="n"/>
      <c r="K120" s="31" t="n"/>
      <c r="L120" s="31" t="n"/>
      <c r="M120" s="32" t="n"/>
      <c r="N120" s="14" t="n"/>
      <c r="O120" s="19">
        <f>IF(B120="","",IF(I120="Cerrado",IF(L120="","",IFERROR(MAX(0,L120-B120),"")),IFERROR(MAX(0,TODAY()-B120),"")))</f>
        <v/>
      </c>
      <c r="P120" s="20">
        <f>IF(COUNTA(A120:N120,R120)=0,"",IF(OR(A120="",B120="",C120="",E120="",F120="",G120="",H120="",I120="",J120=""),"INCOMPLETO",IF(AND(I120="Cerrado",OR(L120="",R120="")),"INCOMPLETO","COMPLETO")))</f>
        <v/>
      </c>
      <c r="Q120" s="21">
        <f>IF(P120="","",IF(P120="INCOMPLETO","Completar captura",IF(I120="Cerrado","Archivar",IF(AND(M120&gt;='Parámetros'!$B$3,N120="Pendiente"),"Solicitar autorización","Dar seguimiento"))))</f>
        <v/>
      </c>
      <c r="R120" s="17" t="n"/>
    </row>
    <row r="121" ht="22" customHeight="1">
      <c r="A121" s="14" t="n"/>
      <c r="B121" s="31" t="n"/>
      <c r="C121" s="14" t="n"/>
      <c r="D121" s="16" t="n"/>
      <c r="E121" s="17" t="n"/>
      <c r="F121" s="17" t="n"/>
      <c r="G121" s="17" t="n"/>
      <c r="H121" s="14" t="n"/>
      <c r="I121" s="14" t="n"/>
      <c r="J121" s="14" t="n"/>
      <c r="K121" s="31" t="n"/>
      <c r="L121" s="31" t="n"/>
      <c r="M121" s="32" t="n"/>
      <c r="N121" s="14" t="n"/>
      <c r="O121" s="19">
        <f>IF(B121="","",IF(I121="Cerrado",IF(L121="","",IFERROR(MAX(0,L121-B121),"")),IFERROR(MAX(0,TODAY()-B121),"")))</f>
        <v/>
      </c>
      <c r="P121" s="20">
        <f>IF(COUNTA(A121:N121,R121)=0,"",IF(OR(A121="",B121="",C121="",E121="",F121="",G121="",H121="",I121="",J121=""),"INCOMPLETO",IF(AND(I121="Cerrado",OR(L121="",R121="")),"INCOMPLETO","COMPLETO")))</f>
        <v/>
      </c>
      <c r="Q121" s="21">
        <f>IF(P121="","",IF(P121="INCOMPLETO","Completar captura",IF(I121="Cerrado","Archivar",IF(AND(M121&gt;='Parámetros'!$B$3,N121="Pendiente"),"Solicitar autorización","Dar seguimiento"))))</f>
        <v/>
      </c>
      <c r="R121" s="17" t="n"/>
    </row>
    <row r="122" ht="22" customHeight="1">
      <c r="A122" s="14" t="n"/>
      <c r="B122" s="31" t="n"/>
      <c r="C122" s="14" t="n"/>
      <c r="D122" s="16" t="n"/>
      <c r="E122" s="17" t="n"/>
      <c r="F122" s="17" t="n"/>
      <c r="G122" s="17" t="n"/>
      <c r="H122" s="14" t="n"/>
      <c r="I122" s="14" t="n"/>
      <c r="J122" s="14" t="n"/>
      <c r="K122" s="31" t="n"/>
      <c r="L122" s="31" t="n"/>
      <c r="M122" s="32" t="n"/>
      <c r="N122" s="14" t="n"/>
      <c r="O122" s="19">
        <f>IF(B122="","",IF(I122="Cerrado",IF(L122="","",IFERROR(MAX(0,L122-B122),"")),IFERROR(MAX(0,TODAY()-B122),"")))</f>
        <v/>
      </c>
      <c r="P122" s="20">
        <f>IF(COUNTA(A122:N122,R122)=0,"",IF(OR(A122="",B122="",C122="",E122="",F122="",G122="",H122="",I122="",J122=""),"INCOMPLETO",IF(AND(I122="Cerrado",OR(L122="",R122="")),"INCOMPLETO","COMPLETO")))</f>
        <v/>
      </c>
      <c r="Q122" s="21">
        <f>IF(P122="","",IF(P122="INCOMPLETO","Completar captura",IF(I122="Cerrado","Archivar",IF(AND(M122&gt;='Parámetros'!$B$3,N122="Pendiente"),"Solicitar autorización","Dar seguimiento"))))</f>
        <v/>
      </c>
      <c r="R122" s="17" t="n"/>
    </row>
    <row r="123" ht="22" customHeight="1">
      <c r="A123" s="14" t="n"/>
      <c r="B123" s="31" t="n"/>
      <c r="C123" s="14" t="n"/>
      <c r="D123" s="16" t="n"/>
      <c r="E123" s="17" t="n"/>
      <c r="F123" s="17" t="n"/>
      <c r="G123" s="17" t="n"/>
      <c r="H123" s="14" t="n"/>
      <c r="I123" s="14" t="n"/>
      <c r="J123" s="14" t="n"/>
      <c r="K123" s="31" t="n"/>
      <c r="L123" s="31" t="n"/>
      <c r="M123" s="32" t="n"/>
      <c r="N123" s="14" t="n"/>
      <c r="O123" s="19">
        <f>IF(B123="","",IF(I123="Cerrado",IF(L123="","",IFERROR(MAX(0,L123-B123),"")),IFERROR(MAX(0,TODAY()-B123),"")))</f>
        <v/>
      </c>
      <c r="P123" s="20">
        <f>IF(COUNTA(A123:N123,R123)=0,"",IF(OR(A123="",B123="",C123="",E123="",F123="",G123="",H123="",I123="",J123=""),"INCOMPLETO",IF(AND(I123="Cerrado",OR(L123="",R123="")),"INCOMPLETO","COMPLETO")))</f>
        <v/>
      </c>
      <c r="Q123" s="21">
        <f>IF(P123="","",IF(P123="INCOMPLETO","Completar captura",IF(I123="Cerrado","Archivar",IF(AND(M123&gt;='Parámetros'!$B$3,N123="Pendiente"),"Solicitar autorización","Dar seguimiento"))))</f>
        <v/>
      </c>
      <c r="R123" s="17" t="n"/>
    </row>
    <row r="124" ht="22" customHeight="1">
      <c r="A124" s="14" t="n"/>
      <c r="B124" s="31" t="n"/>
      <c r="C124" s="14" t="n"/>
      <c r="D124" s="16" t="n"/>
      <c r="E124" s="17" t="n"/>
      <c r="F124" s="17" t="n"/>
      <c r="G124" s="17" t="n"/>
      <c r="H124" s="14" t="n"/>
      <c r="I124" s="14" t="n"/>
      <c r="J124" s="14" t="n"/>
      <c r="K124" s="31" t="n"/>
      <c r="L124" s="31" t="n"/>
      <c r="M124" s="32" t="n"/>
      <c r="N124" s="14" t="n"/>
      <c r="O124" s="19">
        <f>IF(B124="","",IF(I124="Cerrado",IF(L124="","",IFERROR(MAX(0,L124-B124),"")),IFERROR(MAX(0,TODAY()-B124),"")))</f>
        <v/>
      </c>
      <c r="P124" s="20">
        <f>IF(COUNTA(A124:N124,R124)=0,"",IF(OR(A124="",B124="",C124="",E124="",F124="",G124="",H124="",I124="",J124=""),"INCOMPLETO",IF(AND(I124="Cerrado",OR(L124="",R124="")),"INCOMPLETO","COMPLETO")))</f>
        <v/>
      </c>
      <c r="Q124" s="21">
        <f>IF(P124="","",IF(P124="INCOMPLETO","Completar captura",IF(I124="Cerrado","Archivar",IF(AND(M124&gt;='Parámetros'!$B$3,N124="Pendiente"),"Solicitar autorización","Dar seguimiento"))))</f>
        <v/>
      </c>
      <c r="R124" s="17" t="n"/>
    </row>
    <row r="125" ht="22" customHeight="1">
      <c r="A125" s="14" t="n"/>
      <c r="B125" s="31" t="n"/>
      <c r="C125" s="14" t="n"/>
      <c r="D125" s="16" t="n"/>
      <c r="E125" s="17" t="n"/>
      <c r="F125" s="17" t="n"/>
      <c r="G125" s="17" t="n"/>
      <c r="H125" s="14" t="n"/>
      <c r="I125" s="14" t="n"/>
      <c r="J125" s="14" t="n"/>
      <c r="K125" s="31" t="n"/>
      <c r="L125" s="31" t="n"/>
      <c r="M125" s="32" t="n"/>
      <c r="N125" s="14" t="n"/>
      <c r="O125" s="19">
        <f>IF(B125="","",IF(I125="Cerrado",IF(L125="","",IFERROR(MAX(0,L125-B125),"")),IFERROR(MAX(0,TODAY()-B125),"")))</f>
        <v/>
      </c>
      <c r="P125" s="20">
        <f>IF(COUNTA(A125:N125,R125)=0,"",IF(OR(A125="",B125="",C125="",E125="",F125="",G125="",H125="",I125="",J125=""),"INCOMPLETO",IF(AND(I125="Cerrado",OR(L125="",R125="")),"INCOMPLETO","COMPLETO")))</f>
        <v/>
      </c>
      <c r="Q125" s="21">
        <f>IF(P125="","",IF(P125="INCOMPLETO","Completar captura",IF(I125="Cerrado","Archivar",IF(AND(M125&gt;='Parámetros'!$B$3,N125="Pendiente"),"Solicitar autorización","Dar seguimiento"))))</f>
        <v/>
      </c>
      <c r="R125" s="17" t="n"/>
    </row>
    <row r="126" ht="22" customHeight="1">
      <c r="A126" s="14" t="n"/>
      <c r="B126" s="31" t="n"/>
      <c r="C126" s="14" t="n"/>
      <c r="D126" s="16" t="n"/>
      <c r="E126" s="17" t="n"/>
      <c r="F126" s="17" t="n"/>
      <c r="G126" s="17" t="n"/>
      <c r="H126" s="14" t="n"/>
      <c r="I126" s="14" t="n"/>
      <c r="J126" s="14" t="n"/>
      <c r="K126" s="31" t="n"/>
      <c r="L126" s="31" t="n"/>
      <c r="M126" s="32" t="n"/>
      <c r="N126" s="14" t="n"/>
      <c r="O126" s="19">
        <f>IF(B126="","",IF(I126="Cerrado",IF(L126="","",IFERROR(MAX(0,L126-B126),"")),IFERROR(MAX(0,TODAY()-B126),"")))</f>
        <v/>
      </c>
      <c r="P126" s="20">
        <f>IF(COUNTA(A126:N126,R126)=0,"",IF(OR(A126="",B126="",C126="",E126="",F126="",G126="",H126="",I126="",J126=""),"INCOMPLETO",IF(AND(I126="Cerrado",OR(L126="",R126="")),"INCOMPLETO","COMPLETO")))</f>
        <v/>
      </c>
      <c r="Q126" s="21">
        <f>IF(P126="","",IF(P126="INCOMPLETO","Completar captura",IF(I126="Cerrado","Archivar",IF(AND(M126&gt;='Parámetros'!$B$3,N126="Pendiente"),"Solicitar autorización","Dar seguimiento"))))</f>
        <v/>
      </c>
      <c r="R126" s="17" t="n"/>
    </row>
    <row r="127" ht="22" customHeight="1">
      <c r="A127" s="14" t="n"/>
      <c r="B127" s="31" t="n"/>
      <c r="C127" s="14" t="n"/>
      <c r="D127" s="16" t="n"/>
      <c r="E127" s="17" t="n"/>
      <c r="F127" s="17" t="n"/>
      <c r="G127" s="17" t="n"/>
      <c r="H127" s="14" t="n"/>
      <c r="I127" s="14" t="n"/>
      <c r="J127" s="14" t="n"/>
      <c r="K127" s="31" t="n"/>
      <c r="L127" s="31" t="n"/>
      <c r="M127" s="32" t="n"/>
      <c r="N127" s="14" t="n"/>
      <c r="O127" s="19">
        <f>IF(B127="","",IF(I127="Cerrado",IF(L127="","",IFERROR(MAX(0,L127-B127),"")),IFERROR(MAX(0,TODAY()-B127),"")))</f>
        <v/>
      </c>
      <c r="P127" s="20">
        <f>IF(COUNTA(A127:N127,R127)=0,"",IF(OR(A127="",B127="",C127="",E127="",F127="",G127="",H127="",I127="",J127=""),"INCOMPLETO",IF(AND(I127="Cerrado",OR(L127="",R127="")),"INCOMPLETO","COMPLETO")))</f>
        <v/>
      </c>
      <c r="Q127" s="21">
        <f>IF(P127="","",IF(P127="INCOMPLETO","Completar captura",IF(I127="Cerrado","Archivar",IF(AND(M127&gt;='Parámetros'!$B$3,N127="Pendiente"),"Solicitar autorización","Dar seguimiento"))))</f>
        <v/>
      </c>
      <c r="R127" s="17" t="n"/>
    </row>
    <row r="128" ht="22" customHeight="1">
      <c r="A128" s="14" t="n"/>
      <c r="B128" s="31" t="n"/>
      <c r="C128" s="14" t="n"/>
      <c r="D128" s="16" t="n"/>
      <c r="E128" s="17" t="n"/>
      <c r="F128" s="17" t="n"/>
      <c r="G128" s="17" t="n"/>
      <c r="H128" s="14" t="n"/>
      <c r="I128" s="14" t="n"/>
      <c r="J128" s="14" t="n"/>
      <c r="K128" s="31" t="n"/>
      <c r="L128" s="31" t="n"/>
      <c r="M128" s="32" t="n"/>
      <c r="N128" s="14" t="n"/>
      <c r="O128" s="19">
        <f>IF(B128="","",IF(I128="Cerrado",IF(L128="","",IFERROR(MAX(0,L128-B128),"")),IFERROR(MAX(0,TODAY()-B128),"")))</f>
        <v/>
      </c>
      <c r="P128" s="20">
        <f>IF(COUNTA(A128:N128,R128)=0,"",IF(OR(A128="",B128="",C128="",E128="",F128="",G128="",H128="",I128="",J128=""),"INCOMPLETO",IF(AND(I128="Cerrado",OR(L128="",R128="")),"INCOMPLETO","COMPLETO")))</f>
        <v/>
      </c>
      <c r="Q128" s="21">
        <f>IF(P128="","",IF(P128="INCOMPLETO","Completar captura",IF(I128="Cerrado","Archivar",IF(AND(M128&gt;='Parámetros'!$B$3,N128="Pendiente"),"Solicitar autorización","Dar seguimiento"))))</f>
        <v/>
      </c>
      <c r="R128" s="17" t="n"/>
    </row>
    <row r="129" ht="22" customHeight="1">
      <c r="A129" s="14" t="n"/>
      <c r="B129" s="31" t="n"/>
      <c r="C129" s="14" t="n"/>
      <c r="D129" s="16" t="n"/>
      <c r="E129" s="17" t="n"/>
      <c r="F129" s="17" t="n"/>
      <c r="G129" s="17" t="n"/>
      <c r="H129" s="14" t="n"/>
      <c r="I129" s="14" t="n"/>
      <c r="J129" s="14" t="n"/>
      <c r="K129" s="31" t="n"/>
      <c r="L129" s="31" t="n"/>
      <c r="M129" s="32" t="n"/>
      <c r="N129" s="14" t="n"/>
      <c r="O129" s="19">
        <f>IF(B129="","",IF(I129="Cerrado",IF(L129="","",IFERROR(MAX(0,L129-B129),"")),IFERROR(MAX(0,TODAY()-B129),"")))</f>
        <v/>
      </c>
      <c r="P129" s="20">
        <f>IF(COUNTA(A129:N129,R129)=0,"",IF(OR(A129="",B129="",C129="",E129="",F129="",G129="",H129="",I129="",J129=""),"INCOMPLETO",IF(AND(I129="Cerrado",OR(L129="",R129="")),"INCOMPLETO","COMPLETO")))</f>
        <v/>
      </c>
      <c r="Q129" s="21">
        <f>IF(P129="","",IF(P129="INCOMPLETO","Completar captura",IF(I129="Cerrado","Archivar",IF(AND(M129&gt;='Parámetros'!$B$3,N129="Pendiente"),"Solicitar autorización","Dar seguimiento"))))</f>
        <v/>
      </c>
      <c r="R129" s="17" t="n"/>
    </row>
    <row r="130" ht="22" customHeight="1">
      <c r="A130" s="14" t="n"/>
      <c r="B130" s="31" t="n"/>
      <c r="C130" s="14" t="n"/>
      <c r="D130" s="16" t="n"/>
      <c r="E130" s="17" t="n"/>
      <c r="F130" s="17" t="n"/>
      <c r="G130" s="17" t="n"/>
      <c r="H130" s="14" t="n"/>
      <c r="I130" s="14" t="n"/>
      <c r="J130" s="14" t="n"/>
      <c r="K130" s="31" t="n"/>
      <c r="L130" s="31" t="n"/>
      <c r="M130" s="32" t="n"/>
      <c r="N130" s="14" t="n"/>
      <c r="O130" s="19">
        <f>IF(B130="","",IF(I130="Cerrado",IF(L130="","",IFERROR(MAX(0,L130-B130),"")),IFERROR(MAX(0,TODAY()-B130),"")))</f>
        <v/>
      </c>
      <c r="P130" s="20">
        <f>IF(COUNTA(A130:N130,R130)=0,"",IF(OR(A130="",B130="",C130="",E130="",F130="",G130="",H130="",I130="",J130=""),"INCOMPLETO",IF(AND(I130="Cerrado",OR(L130="",R130="")),"INCOMPLETO","COMPLETO")))</f>
        <v/>
      </c>
      <c r="Q130" s="21">
        <f>IF(P130="","",IF(P130="INCOMPLETO","Completar captura",IF(I130="Cerrado","Archivar",IF(AND(M130&gt;='Parámetros'!$B$3,N130="Pendiente"),"Solicitar autorización","Dar seguimiento"))))</f>
        <v/>
      </c>
      <c r="R130" s="17" t="n"/>
    </row>
    <row r="131" ht="22" customHeight="1">
      <c r="A131" s="14" t="n"/>
      <c r="B131" s="31" t="n"/>
      <c r="C131" s="14" t="n"/>
      <c r="D131" s="16" t="n"/>
      <c r="E131" s="17" t="n"/>
      <c r="F131" s="17" t="n"/>
      <c r="G131" s="17" t="n"/>
      <c r="H131" s="14" t="n"/>
      <c r="I131" s="14" t="n"/>
      <c r="J131" s="14" t="n"/>
      <c r="K131" s="31" t="n"/>
      <c r="L131" s="31" t="n"/>
      <c r="M131" s="32" t="n"/>
      <c r="N131" s="14" t="n"/>
      <c r="O131" s="19">
        <f>IF(B131="","",IF(I131="Cerrado",IF(L131="","",IFERROR(MAX(0,L131-B131),"")),IFERROR(MAX(0,TODAY()-B131),"")))</f>
        <v/>
      </c>
      <c r="P131" s="20">
        <f>IF(COUNTA(A131:N131,R131)=0,"",IF(OR(A131="",B131="",C131="",E131="",F131="",G131="",H131="",I131="",J131=""),"INCOMPLETO",IF(AND(I131="Cerrado",OR(L131="",R131="")),"INCOMPLETO","COMPLETO")))</f>
        <v/>
      </c>
      <c r="Q131" s="21">
        <f>IF(P131="","",IF(P131="INCOMPLETO","Completar captura",IF(I131="Cerrado","Archivar",IF(AND(M131&gt;='Parámetros'!$B$3,N131="Pendiente"),"Solicitar autorización","Dar seguimiento"))))</f>
        <v/>
      </c>
      <c r="R131" s="17" t="n"/>
    </row>
    <row r="132" ht="22" customHeight="1">
      <c r="A132" s="14" t="n"/>
      <c r="B132" s="31" t="n"/>
      <c r="C132" s="14" t="n"/>
      <c r="D132" s="16" t="n"/>
      <c r="E132" s="17" t="n"/>
      <c r="F132" s="17" t="n"/>
      <c r="G132" s="17" t="n"/>
      <c r="H132" s="14" t="n"/>
      <c r="I132" s="14" t="n"/>
      <c r="J132" s="14" t="n"/>
      <c r="K132" s="31" t="n"/>
      <c r="L132" s="31" t="n"/>
      <c r="M132" s="32" t="n"/>
      <c r="N132" s="14" t="n"/>
      <c r="O132" s="19">
        <f>IF(B132="","",IF(I132="Cerrado",IF(L132="","",IFERROR(MAX(0,L132-B132),"")),IFERROR(MAX(0,TODAY()-B132),"")))</f>
        <v/>
      </c>
      <c r="P132" s="20">
        <f>IF(COUNTA(A132:N132,R132)=0,"",IF(OR(A132="",B132="",C132="",E132="",F132="",G132="",H132="",I132="",J132=""),"INCOMPLETO",IF(AND(I132="Cerrado",OR(L132="",R132="")),"INCOMPLETO","COMPLETO")))</f>
        <v/>
      </c>
      <c r="Q132" s="21">
        <f>IF(P132="","",IF(P132="INCOMPLETO","Completar captura",IF(I132="Cerrado","Archivar",IF(AND(M132&gt;='Parámetros'!$B$3,N132="Pendiente"),"Solicitar autorización","Dar seguimiento"))))</f>
        <v/>
      </c>
      <c r="R132" s="17" t="n"/>
    </row>
    <row r="133" ht="22" customHeight="1">
      <c r="A133" s="14" t="n"/>
      <c r="B133" s="31" t="n"/>
      <c r="C133" s="14" t="n"/>
      <c r="D133" s="16" t="n"/>
      <c r="E133" s="17" t="n"/>
      <c r="F133" s="17" t="n"/>
      <c r="G133" s="17" t="n"/>
      <c r="H133" s="14" t="n"/>
      <c r="I133" s="14" t="n"/>
      <c r="J133" s="14" t="n"/>
      <c r="K133" s="31" t="n"/>
      <c r="L133" s="31" t="n"/>
      <c r="M133" s="32" t="n"/>
      <c r="N133" s="14" t="n"/>
      <c r="O133" s="19">
        <f>IF(B133="","",IF(I133="Cerrado",IF(L133="","",IFERROR(MAX(0,L133-B133),"")),IFERROR(MAX(0,TODAY()-B133),"")))</f>
        <v/>
      </c>
      <c r="P133" s="20">
        <f>IF(COUNTA(A133:N133,R133)=0,"",IF(OR(A133="",B133="",C133="",E133="",F133="",G133="",H133="",I133="",J133=""),"INCOMPLETO",IF(AND(I133="Cerrado",OR(L133="",R133="")),"INCOMPLETO","COMPLETO")))</f>
        <v/>
      </c>
      <c r="Q133" s="21">
        <f>IF(P133="","",IF(P133="INCOMPLETO","Completar captura",IF(I133="Cerrado","Archivar",IF(AND(M133&gt;='Parámetros'!$B$3,N133="Pendiente"),"Solicitar autorización","Dar seguimiento"))))</f>
        <v/>
      </c>
      <c r="R133" s="17" t="n"/>
    </row>
    <row r="134" ht="22" customHeight="1">
      <c r="A134" s="14" t="n"/>
      <c r="B134" s="31" t="n"/>
      <c r="C134" s="14" t="n"/>
      <c r="D134" s="16" t="n"/>
      <c r="E134" s="17" t="n"/>
      <c r="F134" s="17" t="n"/>
      <c r="G134" s="17" t="n"/>
      <c r="H134" s="14" t="n"/>
      <c r="I134" s="14" t="n"/>
      <c r="J134" s="14" t="n"/>
      <c r="K134" s="31" t="n"/>
      <c r="L134" s="31" t="n"/>
      <c r="M134" s="32" t="n"/>
      <c r="N134" s="14" t="n"/>
      <c r="O134" s="19">
        <f>IF(B134="","",IF(I134="Cerrado",IF(L134="","",IFERROR(MAX(0,L134-B134),"")),IFERROR(MAX(0,TODAY()-B134),"")))</f>
        <v/>
      </c>
      <c r="P134" s="20">
        <f>IF(COUNTA(A134:N134,R134)=0,"",IF(OR(A134="",B134="",C134="",E134="",F134="",G134="",H134="",I134="",J134=""),"INCOMPLETO",IF(AND(I134="Cerrado",OR(L134="",R134="")),"INCOMPLETO","COMPLETO")))</f>
        <v/>
      </c>
      <c r="Q134" s="21">
        <f>IF(P134="","",IF(P134="INCOMPLETO","Completar captura",IF(I134="Cerrado","Archivar",IF(AND(M134&gt;='Parámetros'!$B$3,N134="Pendiente"),"Solicitar autorización","Dar seguimiento"))))</f>
        <v/>
      </c>
      <c r="R134" s="17" t="n"/>
    </row>
    <row r="135" ht="22" customHeight="1">
      <c r="A135" s="14" t="n"/>
      <c r="B135" s="31" t="n"/>
      <c r="C135" s="14" t="n"/>
      <c r="D135" s="16" t="n"/>
      <c r="E135" s="17" t="n"/>
      <c r="F135" s="17" t="n"/>
      <c r="G135" s="17" t="n"/>
      <c r="H135" s="14" t="n"/>
      <c r="I135" s="14" t="n"/>
      <c r="J135" s="14" t="n"/>
      <c r="K135" s="31" t="n"/>
      <c r="L135" s="31" t="n"/>
      <c r="M135" s="32" t="n"/>
      <c r="N135" s="14" t="n"/>
      <c r="O135" s="19">
        <f>IF(B135="","",IF(I135="Cerrado",IF(L135="","",IFERROR(MAX(0,L135-B135),"")),IFERROR(MAX(0,TODAY()-B135),"")))</f>
        <v/>
      </c>
      <c r="P135" s="20">
        <f>IF(COUNTA(A135:N135,R135)=0,"",IF(OR(A135="",B135="",C135="",E135="",F135="",G135="",H135="",I135="",J135=""),"INCOMPLETO",IF(AND(I135="Cerrado",OR(L135="",R135="")),"INCOMPLETO","COMPLETO")))</f>
        <v/>
      </c>
      <c r="Q135" s="21">
        <f>IF(P135="","",IF(P135="INCOMPLETO","Completar captura",IF(I135="Cerrado","Archivar",IF(AND(M135&gt;='Parámetros'!$B$3,N135="Pendiente"),"Solicitar autorización","Dar seguimiento"))))</f>
        <v/>
      </c>
      <c r="R135" s="17" t="n"/>
    </row>
    <row r="136" ht="22" customHeight="1">
      <c r="A136" s="14" t="n"/>
      <c r="B136" s="31" t="n"/>
      <c r="C136" s="14" t="n"/>
      <c r="D136" s="16" t="n"/>
      <c r="E136" s="17" t="n"/>
      <c r="F136" s="17" t="n"/>
      <c r="G136" s="17" t="n"/>
      <c r="H136" s="14" t="n"/>
      <c r="I136" s="14" t="n"/>
      <c r="J136" s="14" t="n"/>
      <c r="K136" s="31" t="n"/>
      <c r="L136" s="31" t="n"/>
      <c r="M136" s="32" t="n"/>
      <c r="N136" s="14" t="n"/>
      <c r="O136" s="19">
        <f>IF(B136="","",IF(I136="Cerrado",IF(L136="","",IFERROR(MAX(0,L136-B136),"")),IFERROR(MAX(0,TODAY()-B136),"")))</f>
        <v/>
      </c>
      <c r="P136" s="20">
        <f>IF(COUNTA(A136:N136,R136)=0,"",IF(OR(A136="",B136="",C136="",E136="",F136="",G136="",H136="",I136="",J136=""),"INCOMPLETO",IF(AND(I136="Cerrado",OR(L136="",R136="")),"INCOMPLETO","COMPLETO")))</f>
        <v/>
      </c>
      <c r="Q136" s="21">
        <f>IF(P136="","",IF(P136="INCOMPLETO","Completar captura",IF(I136="Cerrado","Archivar",IF(AND(M136&gt;='Parámetros'!$B$3,N136="Pendiente"),"Solicitar autorización","Dar seguimiento"))))</f>
        <v/>
      </c>
      <c r="R136" s="17" t="n"/>
    </row>
    <row r="137" ht="22" customHeight="1">
      <c r="A137" s="14" t="n"/>
      <c r="B137" s="31" t="n"/>
      <c r="C137" s="14" t="n"/>
      <c r="D137" s="16" t="n"/>
      <c r="E137" s="17" t="n"/>
      <c r="F137" s="17" t="n"/>
      <c r="G137" s="17" t="n"/>
      <c r="H137" s="14" t="n"/>
      <c r="I137" s="14" t="n"/>
      <c r="J137" s="14" t="n"/>
      <c r="K137" s="31" t="n"/>
      <c r="L137" s="31" t="n"/>
      <c r="M137" s="32" t="n"/>
      <c r="N137" s="14" t="n"/>
      <c r="O137" s="19">
        <f>IF(B137="","",IF(I137="Cerrado",IF(L137="","",IFERROR(MAX(0,L137-B137),"")),IFERROR(MAX(0,TODAY()-B137),"")))</f>
        <v/>
      </c>
      <c r="P137" s="20">
        <f>IF(COUNTA(A137:N137,R137)=0,"",IF(OR(A137="",B137="",C137="",E137="",F137="",G137="",H137="",I137="",J137=""),"INCOMPLETO",IF(AND(I137="Cerrado",OR(L137="",R137="")),"INCOMPLETO","COMPLETO")))</f>
        <v/>
      </c>
      <c r="Q137" s="21">
        <f>IF(P137="","",IF(P137="INCOMPLETO","Completar captura",IF(I137="Cerrado","Archivar",IF(AND(M137&gt;='Parámetros'!$B$3,N137="Pendiente"),"Solicitar autorización","Dar seguimiento"))))</f>
        <v/>
      </c>
      <c r="R137" s="17" t="n"/>
    </row>
    <row r="138" ht="22" customHeight="1">
      <c r="A138" s="14" t="n"/>
      <c r="B138" s="31" t="n"/>
      <c r="C138" s="14" t="n"/>
      <c r="D138" s="16" t="n"/>
      <c r="E138" s="17" t="n"/>
      <c r="F138" s="17" t="n"/>
      <c r="G138" s="17" t="n"/>
      <c r="H138" s="14" t="n"/>
      <c r="I138" s="14" t="n"/>
      <c r="J138" s="14" t="n"/>
      <c r="K138" s="31" t="n"/>
      <c r="L138" s="31" t="n"/>
      <c r="M138" s="32" t="n"/>
      <c r="N138" s="14" t="n"/>
      <c r="O138" s="19">
        <f>IF(B138="","",IF(I138="Cerrado",IF(L138="","",IFERROR(MAX(0,L138-B138),"")),IFERROR(MAX(0,TODAY()-B138),"")))</f>
        <v/>
      </c>
      <c r="P138" s="20">
        <f>IF(COUNTA(A138:N138,R138)=0,"",IF(OR(A138="",B138="",C138="",E138="",F138="",G138="",H138="",I138="",J138=""),"INCOMPLETO",IF(AND(I138="Cerrado",OR(L138="",R138="")),"INCOMPLETO","COMPLETO")))</f>
        <v/>
      </c>
      <c r="Q138" s="21">
        <f>IF(P138="","",IF(P138="INCOMPLETO","Completar captura",IF(I138="Cerrado","Archivar",IF(AND(M138&gt;='Parámetros'!$B$3,N138="Pendiente"),"Solicitar autorización","Dar seguimiento"))))</f>
        <v/>
      </c>
      <c r="R138" s="17" t="n"/>
    </row>
    <row r="139" ht="22" customHeight="1">
      <c r="A139" s="14" t="n"/>
      <c r="B139" s="31" t="n"/>
      <c r="C139" s="14" t="n"/>
      <c r="D139" s="16" t="n"/>
      <c r="E139" s="17" t="n"/>
      <c r="F139" s="17" t="n"/>
      <c r="G139" s="17" t="n"/>
      <c r="H139" s="14" t="n"/>
      <c r="I139" s="14" t="n"/>
      <c r="J139" s="14" t="n"/>
      <c r="K139" s="31" t="n"/>
      <c r="L139" s="31" t="n"/>
      <c r="M139" s="32" t="n"/>
      <c r="N139" s="14" t="n"/>
      <c r="O139" s="19">
        <f>IF(B139="","",IF(I139="Cerrado",IF(L139="","",IFERROR(MAX(0,L139-B139),"")),IFERROR(MAX(0,TODAY()-B139),"")))</f>
        <v/>
      </c>
      <c r="P139" s="20">
        <f>IF(COUNTA(A139:N139,R139)=0,"",IF(OR(A139="",B139="",C139="",E139="",F139="",G139="",H139="",I139="",J139=""),"INCOMPLETO",IF(AND(I139="Cerrado",OR(L139="",R139="")),"INCOMPLETO","COMPLETO")))</f>
        <v/>
      </c>
      <c r="Q139" s="21">
        <f>IF(P139="","",IF(P139="INCOMPLETO","Completar captura",IF(I139="Cerrado","Archivar",IF(AND(M139&gt;='Parámetros'!$B$3,N139="Pendiente"),"Solicitar autorización","Dar seguimiento"))))</f>
        <v/>
      </c>
      <c r="R139" s="17" t="n"/>
    </row>
    <row r="140" ht="22" customHeight="1">
      <c r="A140" s="14" t="n"/>
      <c r="B140" s="31" t="n"/>
      <c r="C140" s="14" t="n"/>
      <c r="D140" s="16" t="n"/>
      <c r="E140" s="17" t="n"/>
      <c r="F140" s="17" t="n"/>
      <c r="G140" s="17" t="n"/>
      <c r="H140" s="14" t="n"/>
      <c r="I140" s="14" t="n"/>
      <c r="J140" s="14" t="n"/>
      <c r="K140" s="31" t="n"/>
      <c r="L140" s="31" t="n"/>
      <c r="M140" s="32" t="n"/>
      <c r="N140" s="14" t="n"/>
      <c r="O140" s="19">
        <f>IF(B140="","",IF(I140="Cerrado",IF(L140="","",IFERROR(MAX(0,L140-B140),"")),IFERROR(MAX(0,TODAY()-B140),"")))</f>
        <v/>
      </c>
      <c r="P140" s="20">
        <f>IF(COUNTA(A140:N140,R140)=0,"",IF(OR(A140="",B140="",C140="",E140="",F140="",G140="",H140="",I140="",J140=""),"INCOMPLETO",IF(AND(I140="Cerrado",OR(L140="",R140="")),"INCOMPLETO","COMPLETO")))</f>
        <v/>
      </c>
      <c r="Q140" s="21">
        <f>IF(P140="","",IF(P140="INCOMPLETO","Completar captura",IF(I140="Cerrado","Archivar",IF(AND(M140&gt;='Parámetros'!$B$3,N140="Pendiente"),"Solicitar autorización","Dar seguimiento"))))</f>
        <v/>
      </c>
      <c r="R140" s="17" t="n"/>
    </row>
    <row r="141" ht="22" customHeight="1">
      <c r="A141" s="14" t="n"/>
      <c r="B141" s="31" t="n"/>
      <c r="C141" s="14" t="n"/>
      <c r="D141" s="16" t="n"/>
      <c r="E141" s="17" t="n"/>
      <c r="F141" s="17" t="n"/>
      <c r="G141" s="17" t="n"/>
      <c r="H141" s="14" t="n"/>
      <c r="I141" s="14" t="n"/>
      <c r="J141" s="14" t="n"/>
      <c r="K141" s="31" t="n"/>
      <c r="L141" s="31" t="n"/>
      <c r="M141" s="32" t="n"/>
      <c r="N141" s="14" t="n"/>
      <c r="O141" s="19">
        <f>IF(B141="","",IF(I141="Cerrado",IF(L141="","",IFERROR(MAX(0,L141-B141),"")),IFERROR(MAX(0,TODAY()-B141),"")))</f>
        <v/>
      </c>
      <c r="P141" s="20">
        <f>IF(COUNTA(A141:N141,R141)=0,"",IF(OR(A141="",B141="",C141="",E141="",F141="",G141="",H141="",I141="",J141=""),"INCOMPLETO",IF(AND(I141="Cerrado",OR(L141="",R141="")),"INCOMPLETO","COMPLETO")))</f>
        <v/>
      </c>
      <c r="Q141" s="21">
        <f>IF(P141="","",IF(P141="INCOMPLETO","Completar captura",IF(I141="Cerrado","Archivar",IF(AND(M141&gt;='Parámetros'!$B$3,N141="Pendiente"),"Solicitar autorización","Dar seguimiento"))))</f>
        <v/>
      </c>
      <c r="R141" s="17" t="n"/>
    </row>
    <row r="142" ht="22" customHeight="1">
      <c r="A142" s="14" t="n"/>
      <c r="B142" s="31" t="n"/>
      <c r="C142" s="14" t="n"/>
      <c r="D142" s="16" t="n"/>
      <c r="E142" s="17" t="n"/>
      <c r="F142" s="17" t="n"/>
      <c r="G142" s="17" t="n"/>
      <c r="H142" s="14" t="n"/>
      <c r="I142" s="14" t="n"/>
      <c r="J142" s="14" t="n"/>
      <c r="K142" s="31" t="n"/>
      <c r="L142" s="31" t="n"/>
      <c r="M142" s="32" t="n"/>
      <c r="N142" s="14" t="n"/>
      <c r="O142" s="19">
        <f>IF(B142="","",IF(I142="Cerrado",IF(L142="","",IFERROR(MAX(0,L142-B142),"")),IFERROR(MAX(0,TODAY()-B142),"")))</f>
        <v/>
      </c>
      <c r="P142" s="20">
        <f>IF(COUNTA(A142:N142,R142)=0,"",IF(OR(A142="",B142="",C142="",E142="",F142="",G142="",H142="",I142="",J142=""),"INCOMPLETO",IF(AND(I142="Cerrado",OR(L142="",R142="")),"INCOMPLETO","COMPLETO")))</f>
        <v/>
      </c>
      <c r="Q142" s="21">
        <f>IF(P142="","",IF(P142="INCOMPLETO","Completar captura",IF(I142="Cerrado","Archivar",IF(AND(M142&gt;='Parámetros'!$B$3,N142="Pendiente"),"Solicitar autorización","Dar seguimiento"))))</f>
        <v/>
      </c>
      <c r="R142" s="17" t="n"/>
    </row>
    <row r="143" ht="22" customHeight="1">
      <c r="A143" s="14" t="n"/>
      <c r="B143" s="31" t="n"/>
      <c r="C143" s="14" t="n"/>
      <c r="D143" s="16" t="n"/>
      <c r="E143" s="17" t="n"/>
      <c r="F143" s="17" t="n"/>
      <c r="G143" s="17" t="n"/>
      <c r="H143" s="14" t="n"/>
      <c r="I143" s="14" t="n"/>
      <c r="J143" s="14" t="n"/>
      <c r="K143" s="31" t="n"/>
      <c r="L143" s="31" t="n"/>
      <c r="M143" s="32" t="n"/>
      <c r="N143" s="14" t="n"/>
      <c r="O143" s="19">
        <f>IF(B143="","",IF(I143="Cerrado",IF(L143="","",IFERROR(MAX(0,L143-B143),"")),IFERROR(MAX(0,TODAY()-B143),"")))</f>
        <v/>
      </c>
      <c r="P143" s="20">
        <f>IF(COUNTA(A143:N143,R143)=0,"",IF(OR(A143="",B143="",C143="",E143="",F143="",G143="",H143="",I143="",J143=""),"INCOMPLETO",IF(AND(I143="Cerrado",OR(L143="",R143="")),"INCOMPLETO","COMPLETO")))</f>
        <v/>
      </c>
      <c r="Q143" s="21">
        <f>IF(P143="","",IF(P143="INCOMPLETO","Completar captura",IF(I143="Cerrado","Archivar",IF(AND(M143&gt;='Parámetros'!$B$3,N143="Pendiente"),"Solicitar autorización","Dar seguimiento"))))</f>
        <v/>
      </c>
      <c r="R143" s="17" t="n"/>
    </row>
    <row r="144" ht="22" customHeight="1">
      <c r="A144" s="14" t="n"/>
      <c r="B144" s="31" t="n"/>
      <c r="C144" s="14" t="n"/>
      <c r="D144" s="16" t="n"/>
      <c r="E144" s="17" t="n"/>
      <c r="F144" s="17" t="n"/>
      <c r="G144" s="17" t="n"/>
      <c r="H144" s="14" t="n"/>
      <c r="I144" s="14" t="n"/>
      <c r="J144" s="14" t="n"/>
      <c r="K144" s="31" t="n"/>
      <c r="L144" s="31" t="n"/>
      <c r="M144" s="32" t="n"/>
      <c r="N144" s="14" t="n"/>
      <c r="O144" s="19">
        <f>IF(B144="","",IF(I144="Cerrado",IF(L144="","",IFERROR(MAX(0,L144-B144),"")),IFERROR(MAX(0,TODAY()-B144),"")))</f>
        <v/>
      </c>
      <c r="P144" s="20">
        <f>IF(COUNTA(A144:N144,R144)=0,"",IF(OR(A144="",B144="",C144="",E144="",F144="",G144="",H144="",I144="",J144=""),"INCOMPLETO",IF(AND(I144="Cerrado",OR(L144="",R144="")),"INCOMPLETO","COMPLETO")))</f>
        <v/>
      </c>
      <c r="Q144" s="21">
        <f>IF(P144="","",IF(P144="INCOMPLETO","Completar captura",IF(I144="Cerrado","Archivar",IF(AND(M144&gt;='Parámetros'!$B$3,N144="Pendiente"),"Solicitar autorización","Dar seguimiento"))))</f>
        <v/>
      </c>
      <c r="R144" s="17" t="n"/>
    </row>
    <row r="145" ht="22" customHeight="1">
      <c r="A145" s="14" t="n"/>
      <c r="B145" s="31" t="n"/>
      <c r="C145" s="14" t="n"/>
      <c r="D145" s="16" t="n"/>
      <c r="E145" s="17" t="n"/>
      <c r="F145" s="17" t="n"/>
      <c r="G145" s="17" t="n"/>
      <c r="H145" s="14" t="n"/>
      <c r="I145" s="14" t="n"/>
      <c r="J145" s="14" t="n"/>
      <c r="K145" s="31" t="n"/>
      <c r="L145" s="31" t="n"/>
      <c r="M145" s="32" t="n"/>
      <c r="N145" s="14" t="n"/>
      <c r="O145" s="19">
        <f>IF(B145="","",IF(I145="Cerrado",IF(L145="","",IFERROR(MAX(0,L145-B145),"")),IFERROR(MAX(0,TODAY()-B145),"")))</f>
        <v/>
      </c>
      <c r="P145" s="20">
        <f>IF(COUNTA(A145:N145,R145)=0,"",IF(OR(A145="",B145="",C145="",E145="",F145="",G145="",H145="",I145="",J145=""),"INCOMPLETO",IF(AND(I145="Cerrado",OR(L145="",R145="")),"INCOMPLETO","COMPLETO")))</f>
        <v/>
      </c>
      <c r="Q145" s="21">
        <f>IF(P145="","",IF(P145="INCOMPLETO","Completar captura",IF(I145="Cerrado","Archivar",IF(AND(M145&gt;='Parámetros'!$B$3,N145="Pendiente"),"Solicitar autorización","Dar seguimiento"))))</f>
        <v/>
      </c>
      <c r="R145" s="17" t="n"/>
    </row>
    <row r="146" ht="22" customHeight="1">
      <c r="A146" s="14" t="n"/>
      <c r="B146" s="31" t="n"/>
      <c r="C146" s="14" t="n"/>
      <c r="D146" s="16" t="n"/>
      <c r="E146" s="17" t="n"/>
      <c r="F146" s="17" t="n"/>
      <c r="G146" s="17" t="n"/>
      <c r="H146" s="14" t="n"/>
      <c r="I146" s="14" t="n"/>
      <c r="J146" s="14" t="n"/>
      <c r="K146" s="31" t="n"/>
      <c r="L146" s="31" t="n"/>
      <c r="M146" s="32" t="n"/>
      <c r="N146" s="14" t="n"/>
      <c r="O146" s="19">
        <f>IF(B146="","",IF(I146="Cerrado",IF(L146="","",IFERROR(MAX(0,L146-B146),"")),IFERROR(MAX(0,TODAY()-B146),"")))</f>
        <v/>
      </c>
      <c r="P146" s="20">
        <f>IF(COUNTA(A146:N146,R146)=0,"",IF(OR(A146="",B146="",C146="",E146="",F146="",G146="",H146="",I146="",J146=""),"INCOMPLETO",IF(AND(I146="Cerrado",OR(L146="",R146="")),"INCOMPLETO","COMPLETO")))</f>
        <v/>
      </c>
      <c r="Q146" s="21">
        <f>IF(P146="","",IF(P146="INCOMPLETO","Completar captura",IF(I146="Cerrado","Archivar",IF(AND(M146&gt;='Parámetros'!$B$3,N146="Pendiente"),"Solicitar autorización","Dar seguimiento"))))</f>
        <v/>
      </c>
      <c r="R146" s="17" t="n"/>
    </row>
    <row r="147" ht="22" customHeight="1">
      <c r="A147" s="14" t="n"/>
      <c r="B147" s="31" t="n"/>
      <c r="C147" s="14" t="n"/>
      <c r="D147" s="16" t="n"/>
      <c r="E147" s="17" t="n"/>
      <c r="F147" s="17" t="n"/>
      <c r="G147" s="17" t="n"/>
      <c r="H147" s="14" t="n"/>
      <c r="I147" s="14" t="n"/>
      <c r="J147" s="14" t="n"/>
      <c r="K147" s="31" t="n"/>
      <c r="L147" s="31" t="n"/>
      <c r="M147" s="32" t="n"/>
      <c r="N147" s="14" t="n"/>
      <c r="O147" s="19">
        <f>IF(B147="","",IF(I147="Cerrado",IF(L147="","",IFERROR(MAX(0,L147-B147),"")),IFERROR(MAX(0,TODAY()-B147),"")))</f>
        <v/>
      </c>
      <c r="P147" s="20">
        <f>IF(COUNTA(A147:N147,R147)=0,"",IF(OR(A147="",B147="",C147="",E147="",F147="",G147="",H147="",I147="",J147=""),"INCOMPLETO",IF(AND(I147="Cerrado",OR(L147="",R147="")),"INCOMPLETO","COMPLETO")))</f>
        <v/>
      </c>
      <c r="Q147" s="21">
        <f>IF(P147="","",IF(P147="INCOMPLETO","Completar captura",IF(I147="Cerrado","Archivar",IF(AND(M147&gt;='Parámetros'!$B$3,N147="Pendiente"),"Solicitar autorización","Dar seguimiento"))))</f>
        <v/>
      </c>
      <c r="R147" s="17" t="n"/>
    </row>
    <row r="148" ht="22" customHeight="1">
      <c r="A148" s="14" t="n"/>
      <c r="B148" s="31" t="n"/>
      <c r="C148" s="14" t="n"/>
      <c r="D148" s="16" t="n"/>
      <c r="E148" s="17" t="n"/>
      <c r="F148" s="17" t="n"/>
      <c r="G148" s="17" t="n"/>
      <c r="H148" s="14" t="n"/>
      <c r="I148" s="14" t="n"/>
      <c r="J148" s="14" t="n"/>
      <c r="K148" s="31" t="n"/>
      <c r="L148" s="31" t="n"/>
      <c r="M148" s="32" t="n"/>
      <c r="N148" s="14" t="n"/>
      <c r="O148" s="19">
        <f>IF(B148="","",IF(I148="Cerrado",IF(L148="","",IFERROR(MAX(0,L148-B148),"")),IFERROR(MAX(0,TODAY()-B148),"")))</f>
        <v/>
      </c>
      <c r="P148" s="20">
        <f>IF(COUNTA(A148:N148,R148)=0,"",IF(OR(A148="",B148="",C148="",E148="",F148="",G148="",H148="",I148="",J148=""),"INCOMPLETO",IF(AND(I148="Cerrado",OR(L148="",R148="")),"INCOMPLETO","COMPLETO")))</f>
        <v/>
      </c>
      <c r="Q148" s="21">
        <f>IF(P148="","",IF(P148="INCOMPLETO","Completar captura",IF(I148="Cerrado","Archivar",IF(AND(M148&gt;='Parámetros'!$B$3,N148="Pendiente"),"Solicitar autorización","Dar seguimiento"))))</f>
        <v/>
      </c>
      <c r="R148" s="17" t="n"/>
    </row>
    <row r="149" ht="22" customHeight="1">
      <c r="A149" s="14" t="n"/>
      <c r="B149" s="31" t="n"/>
      <c r="C149" s="14" t="n"/>
      <c r="D149" s="16" t="n"/>
      <c r="E149" s="17" t="n"/>
      <c r="F149" s="17" t="n"/>
      <c r="G149" s="17" t="n"/>
      <c r="H149" s="14" t="n"/>
      <c r="I149" s="14" t="n"/>
      <c r="J149" s="14" t="n"/>
      <c r="K149" s="31" t="n"/>
      <c r="L149" s="31" t="n"/>
      <c r="M149" s="32" t="n"/>
      <c r="N149" s="14" t="n"/>
      <c r="O149" s="19">
        <f>IF(B149="","",IF(I149="Cerrado",IF(L149="","",IFERROR(MAX(0,L149-B149),"")),IFERROR(MAX(0,TODAY()-B149),"")))</f>
        <v/>
      </c>
      <c r="P149" s="20">
        <f>IF(COUNTA(A149:N149,R149)=0,"",IF(OR(A149="",B149="",C149="",E149="",F149="",G149="",H149="",I149="",J149=""),"INCOMPLETO",IF(AND(I149="Cerrado",OR(L149="",R149="")),"INCOMPLETO","COMPLETO")))</f>
        <v/>
      </c>
      <c r="Q149" s="21">
        <f>IF(P149="","",IF(P149="INCOMPLETO","Completar captura",IF(I149="Cerrado","Archivar",IF(AND(M149&gt;='Parámetros'!$B$3,N149="Pendiente"),"Solicitar autorización","Dar seguimiento"))))</f>
        <v/>
      </c>
      <c r="R149" s="17" t="n"/>
    </row>
    <row r="150" ht="22" customHeight="1">
      <c r="A150" s="14" t="n"/>
      <c r="B150" s="31" t="n"/>
      <c r="C150" s="14" t="n"/>
      <c r="D150" s="16" t="n"/>
      <c r="E150" s="17" t="n"/>
      <c r="F150" s="17" t="n"/>
      <c r="G150" s="17" t="n"/>
      <c r="H150" s="14" t="n"/>
      <c r="I150" s="14" t="n"/>
      <c r="J150" s="14" t="n"/>
      <c r="K150" s="31" t="n"/>
      <c r="L150" s="31" t="n"/>
      <c r="M150" s="32" t="n"/>
      <c r="N150" s="14" t="n"/>
      <c r="O150" s="19">
        <f>IF(B150="","",IF(I150="Cerrado",IF(L150="","",IFERROR(MAX(0,L150-B150),"")),IFERROR(MAX(0,TODAY()-B150),"")))</f>
        <v/>
      </c>
      <c r="P150" s="20">
        <f>IF(COUNTA(A150:N150,R150)=0,"",IF(OR(A150="",B150="",C150="",E150="",F150="",G150="",H150="",I150="",J150=""),"INCOMPLETO",IF(AND(I150="Cerrado",OR(L150="",R150="")),"INCOMPLETO","COMPLETO")))</f>
        <v/>
      </c>
      <c r="Q150" s="21">
        <f>IF(P150="","",IF(P150="INCOMPLETO","Completar captura",IF(I150="Cerrado","Archivar",IF(AND(M150&gt;='Parámetros'!$B$3,N150="Pendiente"),"Solicitar autorización","Dar seguimiento"))))</f>
        <v/>
      </c>
      <c r="R150" s="17" t="n"/>
    </row>
    <row r="151" ht="22" customHeight="1">
      <c r="A151" s="14" t="n"/>
      <c r="B151" s="31" t="n"/>
      <c r="C151" s="14" t="n"/>
      <c r="D151" s="16" t="n"/>
      <c r="E151" s="17" t="n"/>
      <c r="F151" s="17" t="n"/>
      <c r="G151" s="17" t="n"/>
      <c r="H151" s="14" t="n"/>
      <c r="I151" s="14" t="n"/>
      <c r="J151" s="14" t="n"/>
      <c r="K151" s="31" t="n"/>
      <c r="L151" s="31" t="n"/>
      <c r="M151" s="32" t="n"/>
      <c r="N151" s="14" t="n"/>
      <c r="O151" s="19">
        <f>IF(B151="","",IF(I151="Cerrado",IF(L151="","",IFERROR(MAX(0,L151-B151),"")),IFERROR(MAX(0,TODAY()-B151),"")))</f>
        <v/>
      </c>
      <c r="P151" s="20">
        <f>IF(COUNTA(A151:N151,R151)=0,"",IF(OR(A151="",B151="",C151="",E151="",F151="",G151="",H151="",I151="",J151=""),"INCOMPLETO",IF(AND(I151="Cerrado",OR(L151="",R151="")),"INCOMPLETO","COMPLETO")))</f>
        <v/>
      </c>
      <c r="Q151" s="21">
        <f>IF(P151="","",IF(P151="INCOMPLETO","Completar captura",IF(I151="Cerrado","Archivar",IF(AND(M151&gt;='Parámetros'!$B$3,N151="Pendiente"),"Solicitar autorización","Dar seguimiento"))))</f>
        <v/>
      </c>
      <c r="R151" s="17" t="n"/>
    </row>
    <row r="152" ht="22" customHeight="1">
      <c r="A152" s="14" t="n"/>
      <c r="B152" s="31" t="n"/>
      <c r="C152" s="14" t="n"/>
      <c r="D152" s="16" t="n"/>
      <c r="E152" s="17" t="n"/>
      <c r="F152" s="17" t="n"/>
      <c r="G152" s="17" t="n"/>
      <c r="H152" s="14" t="n"/>
      <c r="I152" s="14" t="n"/>
      <c r="J152" s="14" t="n"/>
      <c r="K152" s="31" t="n"/>
      <c r="L152" s="31" t="n"/>
      <c r="M152" s="32" t="n"/>
      <c r="N152" s="14" t="n"/>
      <c r="O152" s="19">
        <f>IF(B152="","",IF(I152="Cerrado",IF(L152="","",IFERROR(MAX(0,L152-B152),"")),IFERROR(MAX(0,TODAY()-B152),"")))</f>
        <v/>
      </c>
      <c r="P152" s="20">
        <f>IF(COUNTA(A152:N152,R152)=0,"",IF(OR(A152="",B152="",C152="",E152="",F152="",G152="",H152="",I152="",J152=""),"INCOMPLETO",IF(AND(I152="Cerrado",OR(L152="",R152="")),"INCOMPLETO","COMPLETO")))</f>
        <v/>
      </c>
      <c r="Q152" s="21">
        <f>IF(P152="","",IF(P152="INCOMPLETO","Completar captura",IF(I152="Cerrado","Archivar",IF(AND(M152&gt;='Parámetros'!$B$3,N152="Pendiente"),"Solicitar autorización","Dar seguimiento"))))</f>
        <v/>
      </c>
      <c r="R152" s="17" t="n"/>
    </row>
    <row r="153" ht="22" customHeight="1">
      <c r="A153" s="14" t="n"/>
      <c r="B153" s="31" t="n"/>
      <c r="C153" s="14" t="n"/>
      <c r="D153" s="16" t="n"/>
      <c r="E153" s="17" t="n"/>
      <c r="F153" s="17" t="n"/>
      <c r="G153" s="17" t="n"/>
      <c r="H153" s="14" t="n"/>
      <c r="I153" s="14" t="n"/>
      <c r="J153" s="14" t="n"/>
      <c r="K153" s="31" t="n"/>
      <c r="L153" s="31" t="n"/>
      <c r="M153" s="32" t="n"/>
      <c r="N153" s="14" t="n"/>
      <c r="O153" s="19">
        <f>IF(B153="","",IF(I153="Cerrado",IF(L153="","",IFERROR(MAX(0,L153-B153),"")),IFERROR(MAX(0,TODAY()-B153),"")))</f>
        <v/>
      </c>
      <c r="P153" s="20">
        <f>IF(COUNTA(A153:N153,R153)=0,"",IF(OR(A153="",B153="",C153="",E153="",F153="",G153="",H153="",I153="",J153=""),"INCOMPLETO",IF(AND(I153="Cerrado",OR(L153="",R153="")),"INCOMPLETO","COMPLETO")))</f>
        <v/>
      </c>
      <c r="Q153" s="21">
        <f>IF(P153="","",IF(P153="INCOMPLETO","Completar captura",IF(I153="Cerrado","Archivar",IF(AND(M153&gt;='Parámetros'!$B$3,N153="Pendiente"),"Solicitar autorización","Dar seguimiento"))))</f>
        <v/>
      </c>
      <c r="R153" s="17" t="n"/>
    </row>
    <row r="154" ht="22" customHeight="1">
      <c r="A154" s="14" t="n"/>
      <c r="B154" s="31" t="n"/>
      <c r="C154" s="14" t="n"/>
      <c r="D154" s="16" t="n"/>
      <c r="E154" s="17" t="n"/>
      <c r="F154" s="17" t="n"/>
      <c r="G154" s="17" t="n"/>
      <c r="H154" s="14" t="n"/>
      <c r="I154" s="14" t="n"/>
      <c r="J154" s="14" t="n"/>
      <c r="K154" s="31" t="n"/>
      <c r="L154" s="31" t="n"/>
      <c r="M154" s="32" t="n"/>
      <c r="N154" s="14" t="n"/>
      <c r="O154" s="19">
        <f>IF(B154="","",IF(I154="Cerrado",IF(L154="","",IFERROR(MAX(0,L154-B154),"")),IFERROR(MAX(0,TODAY()-B154),"")))</f>
        <v/>
      </c>
      <c r="P154" s="20">
        <f>IF(COUNTA(A154:N154,R154)=0,"",IF(OR(A154="",B154="",C154="",E154="",F154="",G154="",H154="",I154="",J154=""),"INCOMPLETO",IF(AND(I154="Cerrado",OR(L154="",R154="")),"INCOMPLETO","COMPLETO")))</f>
        <v/>
      </c>
      <c r="Q154" s="21">
        <f>IF(P154="","",IF(P154="INCOMPLETO","Completar captura",IF(I154="Cerrado","Archivar",IF(AND(M154&gt;='Parámetros'!$B$3,N154="Pendiente"),"Solicitar autorización","Dar seguimiento"))))</f>
        <v/>
      </c>
      <c r="R154" s="17" t="n"/>
    </row>
    <row r="155" ht="22" customHeight="1">
      <c r="A155" s="14" t="n"/>
      <c r="B155" s="31" t="n"/>
      <c r="C155" s="14" t="n"/>
      <c r="D155" s="16" t="n"/>
      <c r="E155" s="17" t="n"/>
      <c r="F155" s="17" t="n"/>
      <c r="G155" s="17" t="n"/>
      <c r="H155" s="14" t="n"/>
      <c r="I155" s="14" t="n"/>
      <c r="J155" s="14" t="n"/>
      <c r="K155" s="31" t="n"/>
      <c r="L155" s="31" t="n"/>
      <c r="M155" s="32" t="n"/>
      <c r="N155" s="14" t="n"/>
      <c r="O155" s="19">
        <f>IF(B155="","",IF(I155="Cerrado",IF(L155="","",IFERROR(MAX(0,L155-B155),"")),IFERROR(MAX(0,TODAY()-B155),"")))</f>
        <v/>
      </c>
      <c r="P155" s="20">
        <f>IF(COUNTA(A155:N155,R155)=0,"",IF(OR(A155="",B155="",C155="",E155="",F155="",G155="",H155="",I155="",J155=""),"INCOMPLETO",IF(AND(I155="Cerrado",OR(L155="",R155="")),"INCOMPLETO","COMPLETO")))</f>
        <v/>
      </c>
      <c r="Q155" s="21">
        <f>IF(P155="","",IF(P155="INCOMPLETO","Completar captura",IF(I155="Cerrado","Archivar",IF(AND(M155&gt;='Parámetros'!$B$3,N155="Pendiente"),"Solicitar autorización","Dar seguimiento"))))</f>
        <v/>
      </c>
      <c r="R155" s="17" t="n"/>
    </row>
    <row r="156" ht="22" customHeight="1">
      <c r="A156" s="14" t="n"/>
      <c r="B156" s="31" t="n"/>
      <c r="C156" s="14" t="n"/>
      <c r="D156" s="16" t="n"/>
      <c r="E156" s="17" t="n"/>
      <c r="F156" s="17" t="n"/>
      <c r="G156" s="17" t="n"/>
      <c r="H156" s="14" t="n"/>
      <c r="I156" s="14" t="n"/>
      <c r="J156" s="14" t="n"/>
      <c r="K156" s="31" t="n"/>
      <c r="L156" s="31" t="n"/>
      <c r="M156" s="32" t="n"/>
      <c r="N156" s="14" t="n"/>
      <c r="O156" s="19">
        <f>IF(B156="","",IF(I156="Cerrado",IF(L156="","",IFERROR(MAX(0,L156-B156),"")),IFERROR(MAX(0,TODAY()-B156),"")))</f>
        <v/>
      </c>
      <c r="P156" s="20">
        <f>IF(COUNTA(A156:N156,R156)=0,"",IF(OR(A156="",B156="",C156="",E156="",F156="",G156="",H156="",I156="",J156=""),"INCOMPLETO",IF(AND(I156="Cerrado",OR(L156="",R156="")),"INCOMPLETO","COMPLETO")))</f>
        <v/>
      </c>
      <c r="Q156" s="21">
        <f>IF(P156="","",IF(P156="INCOMPLETO","Completar captura",IF(I156="Cerrado","Archivar",IF(AND(M156&gt;='Parámetros'!$B$3,N156="Pendiente"),"Solicitar autorización","Dar seguimiento"))))</f>
        <v/>
      </c>
      <c r="R156" s="17" t="n"/>
    </row>
    <row r="157" ht="22" customHeight="1">
      <c r="A157" s="14" t="n"/>
      <c r="B157" s="31" t="n"/>
      <c r="C157" s="14" t="n"/>
      <c r="D157" s="16" t="n"/>
      <c r="E157" s="17" t="n"/>
      <c r="F157" s="17" t="n"/>
      <c r="G157" s="17" t="n"/>
      <c r="H157" s="14" t="n"/>
      <c r="I157" s="14" t="n"/>
      <c r="J157" s="14" t="n"/>
      <c r="K157" s="31" t="n"/>
      <c r="L157" s="31" t="n"/>
      <c r="M157" s="32" t="n"/>
      <c r="N157" s="14" t="n"/>
      <c r="O157" s="19">
        <f>IF(B157="","",IF(I157="Cerrado",IF(L157="","",IFERROR(MAX(0,L157-B157),"")),IFERROR(MAX(0,TODAY()-B157),"")))</f>
        <v/>
      </c>
      <c r="P157" s="20">
        <f>IF(COUNTA(A157:N157,R157)=0,"",IF(OR(A157="",B157="",C157="",E157="",F157="",G157="",H157="",I157="",J157=""),"INCOMPLETO",IF(AND(I157="Cerrado",OR(L157="",R157="")),"INCOMPLETO","COMPLETO")))</f>
        <v/>
      </c>
      <c r="Q157" s="21">
        <f>IF(P157="","",IF(P157="INCOMPLETO","Completar captura",IF(I157="Cerrado","Archivar",IF(AND(M157&gt;='Parámetros'!$B$3,N157="Pendiente"),"Solicitar autorización","Dar seguimiento"))))</f>
        <v/>
      </c>
      <c r="R157" s="17" t="n"/>
    </row>
    <row r="158" ht="22" customHeight="1">
      <c r="A158" s="14" t="n"/>
      <c r="B158" s="31" t="n"/>
      <c r="C158" s="14" t="n"/>
      <c r="D158" s="16" t="n"/>
      <c r="E158" s="17" t="n"/>
      <c r="F158" s="17" t="n"/>
      <c r="G158" s="17" t="n"/>
      <c r="H158" s="14" t="n"/>
      <c r="I158" s="14" t="n"/>
      <c r="J158" s="14" t="n"/>
      <c r="K158" s="31" t="n"/>
      <c r="L158" s="31" t="n"/>
      <c r="M158" s="32" t="n"/>
      <c r="N158" s="14" t="n"/>
      <c r="O158" s="19">
        <f>IF(B158="","",IF(I158="Cerrado",IF(L158="","",IFERROR(MAX(0,L158-B158),"")),IFERROR(MAX(0,TODAY()-B158),"")))</f>
        <v/>
      </c>
      <c r="P158" s="20">
        <f>IF(COUNTA(A158:N158,R158)=0,"",IF(OR(A158="",B158="",C158="",E158="",F158="",G158="",H158="",I158="",J158=""),"INCOMPLETO",IF(AND(I158="Cerrado",OR(L158="",R158="")),"INCOMPLETO","COMPLETO")))</f>
        <v/>
      </c>
      <c r="Q158" s="21">
        <f>IF(P158="","",IF(P158="INCOMPLETO","Completar captura",IF(I158="Cerrado","Archivar",IF(AND(M158&gt;='Parámetros'!$B$3,N158="Pendiente"),"Solicitar autorización","Dar seguimiento"))))</f>
        <v/>
      </c>
      <c r="R158" s="17" t="n"/>
    </row>
    <row r="159" ht="22" customHeight="1">
      <c r="A159" s="14" t="n"/>
      <c r="B159" s="31" t="n"/>
      <c r="C159" s="14" t="n"/>
      <c r="D159" s="16" t="n"/>
      <c r="E159" s="17" t="n"/>
      <c r="F159" s="17" t="n"/>
      <c r="G159" s="17" t="n"/>
      <c r="H159" s="14" t="n"/>
      <c r="I159" s="14" t="n"/>
      <c r="J159" s="14" t="n"/>
      <c r="K159" s="31" t="n"/>
      <c r="L159" s="31" t="n"/>
      <c r="M159" s="32" t="n"/>
      <c r="N159" s="14" t="n"/>
      <c r="O159" s="19">
        <f>IF(B159="","",IF(I159="Cerrado",IF(L159="","",IFERROR(MAX(0,L159-B159),"")),IFERROR(MAX(0,TODAY()-B159),"")))</f>
        <v/>
      </c>
      <c r="P159" s="20">
        <f>IF(COUNTA(A159:N159,R159)=0,"",IF(OR(A159="",B159="",C159="",E159="",F159="",G159="",H159="",I159="",J159=""),"INCOMPLETO",IF(AND(I159="Cerrado",OR(L159="",R159="")),"INCOMPLETO","COMPLETO")))</f>
        <v/>
      </c>
      <c r="Q159" s="21">
        <f>IF(P159="","",IF(P159="INCOMPLETO","Completar captura",IF(I159="Cerrado","Archivar",IF(AND(M159&gt;='Parámetros'!$B$3,N159="Pendiente"),"Solicitar autorización","Dar seguimiento"))))</f>
        <v/>
      </c>
      <c r="R159" s="17" t="n"/>
    </row>
    <row r="160" ht="22" customHeight="1">
      <c r="A160" s="14" t="n"/>
      <c r="B160" s="31" t="n"/>
      <c r="C160" s="14" t="n"/>
      <c r="D160" s="16" t="n"/>
      <c r="E160" s="17" t="n"/>
      <c r="F160" s="17" t="n"/>
      <c r="G160" s="17" t="n"/>
      <c r="H160" s="14" t="n"/>
      <c r="I160" s="14" t="n"/>
      <c r="J160" s="14" t="n"/>
      <c r="K160" s="31" t="n"/>
      <c r="L160" s="31" t="n"/>
      <c r="M160" s="32" t="n"/>
      <c r="N160" s="14" t="n"/>
      <c r="O160" s="19">
        <f>IF(B160="","",IF(I160="Cerrado",IF(L160="","",IFERROR(MAX(0,L160-B160),"")),IFERROR(MAX(0,TODAY()-B160),"")))</f>
        <v/>
      </c>
      <c r="P160" s="20">
        <f>IF(COUNTA(A160:N160,R160)=0,"",IF(OR(A160="",B160="",C160="",E160="",F160="",G160="",H160="",I160="",J160=""),"INCOMPLETO",IF(AND(I160="Cerrado",OR(L160="",R160="")),"INCOMPLETO","COMPLETO")))</f>
        <v/>
      </c>
      <c r="Q160" s="21">
        <f>IF(P160="","",IF(P160="INCOMPLETO","Completar captura",IF(I160="Cerrado","Archivar",IF(AND(M160&gt;='Parámetros'!$B$3,N160="Pendiente"),"Solicitar autorización","Dar seguimiento"))))</f>
        <v/>
      </c>
      <c r="R160" s="17" t="n"/>
    </row>
    <row r="161" ht="22" customHeight="1">
      <c r="A161" s="14" t="n"/>
      <c r="B161" s="31" t="n"/>
      <c r="C161" s="14" t="n"/>
      <c r="D161" s="16" t="n"/>
      <c r="E161" s="17" t="n"/>
      <c r="F161" s="17" t="n"/>
      <c r="G161" s="17" t="n"/>
      <c r="H161" s="14" t="n"/>
      <c r="I161" s="14" t="n"/>
      <c r="J161" s="14" t="n"/>
      <c r="K161" s="31" t="n"/>
      <c r="L161" s="31" t="n"/>
      <c r="M161" s="32" t="n"/>
      <c r="N161" s="14" t="n"/>
      <c r="O161" s="19">
        <f>IF(B161="","",IF(I161="Cerrado",IF(L161="","",IFERROR(MAX(0,L161-B161),"")),IFERROR(MAX(0,TODAY()-B161),"")))</f>
        <v/>
      </c>
      <c r="P161" s="20">
        <f>IF(COUNTA(A161:N161,R161)=0,"",IF(OR(A161="",B161="",C161="",E161="",F161="",G161="",H161="",I161="",J161=""),"INCOMPLETO",IF(AND(I161="Cerrado",OR(L161="",R161="")),"INCOMPLETO","COMPLETO")))</f>
        <v/>
      </c>
      <c r="Q161" s="21">
        <f>IF(P161="","",IF(P161="INCOMPLETO","Completar captura",IF(I161="Cerrado","Archivar",IF(AND(M161&gt;='Parámetros'!$B$3,N161="Pendiente"),"Solicitar autorización","Dar seguimiento"))))</f>
        <v/>
      </c>
      <c r="R161" s="17" t="n"/>
    </row>
    <row r="162" ht="22" customHeight="1">
      <c r="A162" s="14" t="n"/>
      <c r="B162" s="31" t="n"/>
      <c r="C162" s="14" t="n"/>
      <c r="D162" s="16" t="n"/>
      <c r="E162" s="17" t="n"/>
      <c r="F162" s="17" t="n"/>
      <c r="G162" s="17" t="n"/>
      <c r="H162" s="14" t="n"/>
      <c r="I162" s="14" t="n"/>
      <c r="J162" s="14" t="n"/>
      <c r="K162" s="31" t="n"/>
      <c r="L162" s="31" t="n"/>
      <c r="M162" s="32" t="n"/>
      <c r="N162" s="14" t="n"/>
      <c r="O162" s="19">
        <f>IF(B162="","",IF(I162="Cerrado",IF(L162="","",IFERROR(MAX(0,L162-B162),"")),IFERROR(MAX(0,TODAY()-B162),"")))</f>
        <v/>
      </c>
      <c r="P162" s="20">
        <f>IF(COUNTA(A162:N162,R162)=0,"",IF(OR(A162="",B162="",C162="",E162="",F162="",G162="",H162="",I162="",J162=""),"INCOMPLETO",IF(AND(I162="Cerrado",OR(L162="",R162="")),"INCOMPLETO","COMPLETO")))</f>
        <v/>
      </c>
      <c r="Q162" s="21">
        <f>IF(P162="","",IF(P162="INCOMPLETO","Completar captura",IF(I162="Cerrado","Archivar",IF(AND(M162&gt;='Parámetros'!$B$3,N162="Pendiente"),"Solicitar autorización","Dar seguimiento"))))</f>
        <v/>
      </c>
      <c r="R162" s="17" t="n"/>
    </row>
    <row r="163" ht="22" customHeight="1">
      <c r="A163" s="14" t="n"/>
      <c r="B163" s="31" t="n"/>
      <c r="C163" s="14" t="n"/>
      <c r="D163" s="16" t="n"/>
      <c r="E163" s="17" t="n"/>
      <c r="F163" s="17" t="n"/>
      <c r="G163" s="17" t="n"/>
      <c r="H163" s="14" t="n"/>
      <c r="I163" s="14" t="n"/>
      <c r="J163" s="14" t="n"/>
      <c r="K163" s="31" t="n"/>
      <c r="L163" s="31" t="n"/>
      <c r="M163" s="32" t="n"/>
      <c r="N163" s="14" t="n"/>
      <c r="O163" s="19">
        <f>IF(B163="","",IF(I163="Cerrado",IF(L163="","",IFERROR(MAX(0,L163-B163),"")),IFERROR(MAX(0,TODAY()-B163),"")))</f>
        <v/>
      </c>
      <c r="P163" s="20">
        <f>IF(COUNTA(A163:N163,R163)=0,"",IF(OR(A163="",B163="",C163="",E163="",F163="",G163="",H163="",I163="",J163=""),"INCOMPLETO",IF(AND(I163="Cerrado",OR(L163="",R163="")),"INCOMPLETO","COMPLETO")))</f>
        <v/>
      </c>
      <c r="Q163" s="21">
        <f>IF(P163="","",IF(P163="INCOMPLETO","Completar captura",IF(I163="Cerrado","Archivar",IF(AND(M163&gt;='Parámetros'!$B$3,N163="Pendiente"),"Solicitar autorización","Dar seguimiento"))))</f>
        <v/>
      </c>
      <c r="R163" s="17" t="n"/>
    </row>
    <row r="164" ht="22" customHeight="1">
      <c r="A164" s="14" t="n"/>
      <c r="B164" s="31" t="n"/>
      <c r="C164" s="14" t="n"/>
      <c r="D164" s="16" t="n"/>
      <c r="E164" s="17" t="n"/>
      <c r="F164" s="17" t="n"/>
      <c r="G164" s="17" t="n"/>
      <c r="H164" s="14" t="n"/>
      <c r="I164" s="14" t="n"/>
      <c r="J164" s="14" t="n"/>
      <c r="K164" s="31" t="n"/>
      <c r="L164" s="31" t="n"/>
      <c r="M164" s="32" t="n"/>
      <c r="N164" s="14" t="n"/>
      <c r="O164" s="19">
        <f>IF(B164="","",IF(I164="Cerrado",IF(L164="","",IFERROR(MAX(0,L164-B164),"")),IFERROR(MAX(0,TODAY()-B164),"")))</f>
        <v/>
      </c>
      <c r="P164" s="20">
        <f>IF(COUNTA(A164:N164,R164)=0,"",IF(OR(A164="",B164="",C164="",E164="",F164="",G164="",H164="",I164="",J164=""),"INCOMPLETO",IF(AND(I164="Cerrado",OR(L164="",R164="")),"INCOMPLETO","COMPLETO")))</f>
        <v/>
      </c>
      <c r="Q164" s="21">
        <f>IF(P164="","",IF(P164="INCOMPLETO","Completar captura",IF(I164="Cerrado","Archivar",IF(AND(M164&gt;='Parámetros'!$B$3,N164="Pendiente"),"Solicitar autorización","Dar seguimiento"))))</f>
        <v/>
      </c>
      <c r="R164" s="17" t="n"/>
    </row>
    <row r="165" ht="22" customHeight="1">
      <c r="A165" s="14" t="n"/>
      <c r="B165" s="31" t="n"/>
      <c r="C165" s="14" t="n"/>
      <c r="D165" s="16" t="n"/>
      <c r="E165" s="17" t="n"/>
      <c r="F165" s="17" t="n"/>
      <c r="G165" s="17" t="n"/>
      <c r="H165" s="14" t="n"/>
      <c r="I165" s="14" t="n"/>
      <c r="J165" s="14" t="n"/>
      <c r="K165" s="31" t="n"/>
      <c r="L165" s="31" t="n"/>
      <c r="M165" s="32" t="n"/>
      <c r="N165" s="14" t="n"/>
      <c r="O165" s="19">
        <f>IF(B165="","",IF(I165="Cerrado",IF(L165="","",IFERROR(MAX(0,L165-B165),"")),IFERROR(MAX(0,TODAY()-B165),"")))</f>
        <v/>
      </c>
      <c r="P165" s="20">
        <f>IF(COUNTA(A165:N165,R165)=0,"",IF(OR(A165="",B165="",C165="",E165="",F165="",G165="",H165="",I165="",J165=""),"INCOMPLETO",IF(AND(I165="Cerrado",OR(L165="",R165="")),"INCOMPLETO","COMPLETO")))</f>
        <v/>
      </c>
      <c r="Q165" s="21">
        <f>IF(P165="","",IF(P165="INCOMPLETO","Completar captura",IF(I165="Cerrado","Archivar",IF(AND(M165&gt;='Parámetros'!$B$3,N165="Pendiente"),"Solicitar autorización","Dar seguimiento"))))</f>
        <v/>
      </c>
      <c r="R165" s="17" t="n"/>
    </row>
    <row r="166" ht="22" customHeight="1">
      <c r="A166" s="14" t="n"/>
      <c r="B166" s="31" t="n"/>
      <c r="C166" s="14" t="n"/>
      <c r="D166" s="16" t="n"/>
      <c r="E166" s="17" t="n"/>
      <c r="F166" s="17" t="n"/>
      <c r="G166" s="17" t="n"/>
      <c r="H166" s="14" t="n"/>
      <c r="I166" s="14" t="n"/>
      <c r="J166" s="14" t="n"/>
      <c r="K166" s="31" t="n"/>
      <c r="L166" s="31" t="n"/>
      <c r="M166" s="32" t="n"/>
      <c r="N166" s="14" t="n"/>
      <c r="O166" s="19">
        <f>IF(B166="","",IF(I166="Cerrado",IF(L166="","",IFERROR(MAX(0,L166-B166),"")),IFERROR(MAX(0,TODAY()-B166),"")))</f>
        <v/>
      </c>
      <c r="P166" s="20">
        <f>IF(COUNTA(A166:N166,R166)=0,"",IF(OR(A166="",B166="",C166="",E166="",F166="",G166="",H166="",I166="",J166=""),"INCOMPLETO",IF(AND(I166="Cerrado",OR(L166="",R166="")),"INCOMPLETO","COMPLETO")))</f>
        <v/>
      </c>
      <c r="Q166" s="21">
        <f>IF(P166="","",IF(P166="INCOMPLETO","Completar captura",IF(I166="Cerrado","Archivar",IF(AND(M166&gt;='Parámetros'!$B$3,N166="Pendiente"),"Solicitar autorización","Dar seguimiento"))))</f>
        <v/>
      </c>
      <c r="R166" s="17" t="n"/>
    </row>
    <row r="167" ht="22" customHeight="1">
      <c r="A167" s="14" t="n"/>
      <c r="B167" s="31" t="n"/>
      <c r="C167" s="14" t="n"/>
      <c r="D167" s="16" t="n"/>
      <c r="E167" s="17" t="n"/>
      <c r="F167" s="17" t="n"/>
      <c r="G167" s="17" t="n"/>
      <c r="H167" s="14" t="n"/>
      <c r="I167" s="14" t="n"/>
      <c r="J167" s="14" t="n"/>
      <c r="K167" s="31" t="n"/>
      <c r="L167" s="31" t="n"/>
      <c r="M167" s="32" t="n"/>
      <c r="N167" s="14" t="n"/>
      <c r="O167" s="19">
        <f>IF(B167="","",IF(I167="Cerrado",IF(L167="","",IFERROR(MAX(0,L167-B167),"")),IFERROR(MAX(0,TODAY()-B167),"")))</f>
        <v/>
      </c>
      <c r="P167" s="20">
        <f>IF(COUNTA(A167:N167,R167)=0,"",IF(OR(A167="",B167="",C167="",E167="",F167="",G167="",H167="",I167="",J167=""),"INCOMPLETO",IF(AND(I167="Cerrado",OR(L167="",R167="")),"INCOMPLETO","COMPLETO")))</f>
        <v/>
      </c>
      <c r="Q167" s="21">
        <f>IF(P167="","",IF(P167="INCOMPLETO","Completar captura",IF(I167="Cerrado","Archivar",IF(AND(M167&gt;='Parámetros'!$B$3,N167="Pendiente"),"Solicitar autorización","Dar seguimiento"))))</f>
        <v/>
      </c>
      <c r="R167" s="17" t="n"/>
    </row>
    <row r="168" ht="22" customHeight="1">
      <c r="A168" s="14" t="n"/>
      <c r="B168" s="31" t="n"/>
      <c r="C168" s="14" t="n"/>
      <c r="D168" s="16" t="n"/>
      <c r="E168" s="17" t="n"/>
      <c r="F168" s="17" t="n"/>
      <c r="G168" s="17" t="n"/>
      <c r="H168" s="14" t="n"/>
      <c r="I168" s="14" t="n"/>
      <c r="J168" s="14" t="n"/>
      <c r="K168" s="31" t="n"/>
      <c r="L168" s="31" t="n"/>
      <c r="M168" s="32" t="n"/>
      <c r="N168" s="14" t="n"/>
      <c r="O168" s="19">
        <f>IF(B168="","",IF(I168="Cerrado",IF(L168="","",IFERROR(MAX(0,L168-B168),"")),IFERROR(MAX(0,TODAY()-B168),"")))</f>
        <v/>
      </c>
      <c r="P168" s="20">
        <f>IF(COUNTA(A168:N168,R168)=0,"",IF(OR(A168="",B168="",C168="",E168="",F168="",G168="",H168="",I168="",J168=""),"INCOMPLETO",IF(AND(I168="Cerrado",OR(L168="",R168="")),"INCOMPLETO","COMPLETO")))</f>
        <v/>
      </c>
      <c r="Q168" s="21">
        <f>IF(P168="","",IF(P168="INCOMPLETO","Completar captura",IF(I168="Cerrado","Archivar",IF(AND(M168&gt;='Parámetros'!$B$3,N168="Pendiente"),"Solicitar autorización","Dar seguimiento"))))</f>
        <v/>
      </c>
      <c r="R168" s="17" t="n"/>
    </row>
    <row r="169" ht="22" customHeight="1">
      <c r="A169" s="14" t="n"/>
      <c r="B169" s="31" t="n"/>
      <c r="C169" s="14" t="n"/>
      <c r="D169" s="16" t="n"/>
      <c r="E169" s="17" t="n"/>
      <c r="F169" s="17" t="n"/>
      <c r="G169" s="17" t="n"/>
      <c r="H169" s="14" t="n"/>
      <c r="I169" s="14" t="n"/>
      <c r="J169" s="14" t="n"/>
      <c r="K169" s="31" t="n"/>
      <c r="L169" s="31" t="n"/>
      <c r="M169" s="32" t="n"/>
      <c r="N169" s="14" t="n"/>
      <c r="O169" s="19">
        <f>IF(B169="","",IF(I169="Cerrado",IF(L169="","",IFERROR(MAX(0,L169-B169),"")),IFERROR(MAX(0,TODAY()-B169),"")))</f>
        <v/>
      </c>
      <c r="P169" s="20">
        <f>IF(COUNTA(A169:N169,R169)=0,"",IF(OR(A169="",B169="",C169="",E169="",F169="",G169="",H169="",I169="",J169=""),"INCOMPLETO",IF(AND(I169="Cerrado",OR(L169="",R169="")),"INCOMPLETO","COMPLETO")))</f>
        <v/>
      </c>
      <c r="Q169" s="21">
        <f>IF(P169="","",IF(P169="INCOMPLETO","Completar captura",IF(I169="Cerrado","Archivar",IF(AND(M169&gt;='Parámetros'!$B$3,N169="Pendiente"),"Solicitar autorización","Dar seguimiento"))))</f>
        <v/>
      </c>
      <c r="R169" s="17" t="n"/>
    </row>
    <row r="170" ht="22" customHeight="1">
      <c r="A170" s="14" t="n"/>
      <c r="B170" s="31" t="n"/>
      <c r="C170" s="14" t="n"/>
      <c r="D170" s="16" t="n"/>
      <c r="E170" s="17" t="n"/>
      <c r="F170" s="17" t="n"/>
      <c r="G170" s="17" t="n"/>
      <c r="H170" s="14" t="n"/>
      <c r="I170" s="14" t="n"/>
      <c r="J170" s="14" t="n"/>
      <c r="K170" s="31" t="n"/>
      <c r="L170" s="31" t="n"/>
      <c r="M170" s="32" t="n"/>
      <c r="N170" s="14" t="n"/>
      <c r="O170" s="19">
        <f>IF(B170="","",IF(I170="Cerrado",IF(L170="","",IFERROR(MAX(0,L170-B170),"")),IFERROR(MAX(0,TODAY()-B170),"")))</f>
        <v/>
      </c>
      <c r="P170" s="20">
        <f>IF(COUNTA(A170:N170,R170)=0,"",IF(OR(A170="",B170="",C170="",E170="",F170="",G170="",H170="",I170="",J170=""),"INCOMPLETO",IF(AND(I170="Cerrado",OR(L170="",R170="")),"INCOMPLETO","COMPLETO")))</f>
        <v/>
      </c>
      <c r="Q170" s="21">
        <f>IF(P170="","",IF(P170="INCOMPLETO","Completar captura",IF(I170="Cerrado","Archivar",IF(AND(M170&gt;='Parámetros'!$B$3,N170="Pendiente"),"Solicitar autorización","Dar seguimiento"))))</f>
        <v/>
      </c>
      <c r="R170" s="17" t="n"/>
    </row>
    <row r="171" ht="22" customHeight="1">
      <c r="A171" s="14" t="n"/>
      <c r="B171" s="31" t="n"/>
      <c r="C171" s="14" t="n"/>
      <c r="D171" s="16" t="n"/>
      <c r="E171" s="17" t="n"/>
      <c r="F171" s="17" t="n"/>
      <c r="G171" s="17" t="n"/>
      <c r="H171" s="14" t="n"/>
      <c r="I171" s="14" t="n"/>
      <c r="J171" s="14" t="n"/>
      <c r="K171" s="31" t="n"/>
      <c r="L171" s="31" t="n"/>
      <c r="M171" s="32" t="n"/>
      <c r="N171" s="14" t="n"/>
      <c r="O171" s="19">
        <f>IF(B171="","",IF(I171="Cerrado",IF(L171="","",IFERROR(MAX(0,L171-B171),"")),IFERROR(MAX(0,TODAY()-B171),"")))</f>
        <v/>
      </c>
      <c r="P171" s="20">
        <f>IF(COUNTA(A171:N171,R171)=0,"",IF(OR(A171="",B171="",C171="",E171="",F171="",G171="",H171="",I171="",J171=""),"INCOMPLETO",IF(AND(I171="Cerrado",OR(L171="",R171="")),"INCOMPLETO","COMPLETO")))</f>
        <v/>
      </c>
      <c r="Q171" s="21">
        <f>IF(P171="","",IF(P171="INCOMPLETO","Completar captura",IF(I171="Cerrado","Archivar",IF(AND(M171&gt;='Parámetros'!$B$3,N171="Pendiente"),"Solicitar autorización","Dar seguimiento"))))</f>
        <v/>
      </c>
      <c r="R171" s="17" t="n"/>
    </row>
    <row r="172" ht="22" customHeight="1">
      <c r="A172" s="14" t="n"/>
      <c r="B172" s="31" t="n"/>
      <c r="C172" s="14" t="n"/>
      <c r="D172" s="16" t="n"/>
      <c r="E172" s="17" t="n"/>
      <c r="F172" s="17" t="n"/>
      <c r="G172" s="17" t="n"/>
      <c r="H172" s="14" t="n"/>
      <c r="I172" s="14" t="n"/>
      <c r="J172" s="14" t="n"/>
      <c r="K172" s="31" t="n"/>
      <c r="L172" s="31" t="n"/>
      <c r="M172" s="32" t="n"/>
      <c r="N172" s="14" t="n"/>
      <c r="O172" s="19">
        <f>IF(B172="","",IF(I172="Cerrado",IF(L172="","",IFERROR(MAX(0,L172-B172),"")),IFERROR(MAX(0,TODAY()-B172),"")))</f>
        <v/>
      </c>
      <c r="P172" s="20">
        <f>IF(COUNTA(A172:N172,R172)=0,"",IF(OR(A172="",B172="",C172="",E172="",F172="",G172="",H172="",I172="",J172=""),"INCOMPLETO",IF(AND(I172="Cerrado",OR(L172="",R172="")),"INCOMPLETO","COMPLETO")))</f>
        <v/>
      </c>
      <c r="Q172" s="21">
        <f>IF(P172="","",IF(P172="INCOMPLETO","Completar captura",IF(I172="Cerrado","Archivar",IF(AND(M172&gt;='Parámetros'!$B$3,N172="Pendiente"),"Solicitar autorización","Dar seguimiento"))))</f>
        <v/>
      </c>
      <c r="R172" s="17" t="n"/>
    </row>
    <row r="173" ht="22" customHeight="1">
      <c r="A173" s="14" t="n"/>
      <c r="B173" s="31" t="n"/>
      <c r="C173" s="14" t="n"/>
      <c r="D173" s="16" t="n"/>
      <c r="E173" s="17" t="n"/>
      <c r="F173" s="17" t="n"/>
      <c r="G173" s="17" t="n"/>
      <c r="H173" s="14" t="n"/>
      <c r="I173" s="14" t="n"/>
      <c r="J173" s="14" t="n"/>
      <c r="K173" s="31" t="n"/>
      <c r="L173" s="31" t="n"/>
      <c r="M173" s="32" t="n"/>
      <c r="N173" s="14" t="n"/>
      <c r="O173" s="19">
        <f>IF(B173="","",IF(I173="Cerrado",IF(L173="","",IFERROR(MAX(0,L173-B173),"")),IFERROR(MAX(0,TODAY()-B173),"")))</f>
        <v/>
      </c>
      <c r="P173" s="20">
        <f>IF(COUNTA(A173:N173,R173)=0,"",IF(OR(A173="",B173="",C173="",E173="",F173="",G173="",H173="",I173="",J173=""),"INCOMPLETO",IF(AND(I173="Cerrado",OR(L173="",R173="")),"INCOMPLETO","COMPLETO")))</f>
        <v/>
      </c>
      <c r="Q173" s="21">
        <f>IF(P173="","",IF(P173="INCOMPLETO","Completar captura",IF(I173="Cerrado","Archivar",IF(AND(M173&gt;='Parámetros'!$B$3,N173="Pendiente"),"Solicitar autorización","Dar seguimiento"))))</f>
        <v/>
      </c>
      <c r="R173" s="17" t="n"/>
    </row>
    <row r="174" ht="22" customHeight="1">
      <c r="A174" s="14" t="n"/>
      <c r="B174" s="31" t="n"/>
      <c r="C174" s="14" t="n"/>
      <c r="D174" s="16" t="n"/>
      <c r="E174" s="17" t="n"/>
      <c r="F174" s="17" t="n"/>
      <c r="G174" s="17" t="n"/>
      <c r="H174" s="14" t="n"/>
      <c r="I174" s="14" t="n"/>
      <c r="J174" s="14" t="n"/>
      <c r="K174" s="31" t="n"/>
      <c r="L174" s="31" t="n"/>
      <c r="M174" s="32" t="n"/>
      <c r="N174" s="14" t="n"/>
      <c r="O174" s="19">
        <f>IF(B174="","",IF(I174="Cerrado",IF(L174="","",IFERROR(MAX(0,L174-B174),"")),IFERROR(MAX(0,TODAY()-B174),"")))</f>
        <v/>
      </c>
      <c r="P174" s="20">
        <f>IF(COUNTA(A174:N174,R174)=0,"",IF(OR(A174="",B174="",C174="",E174="",F174="",G174="",H174="",I174="",J174=""),"INCOMPLETO",IF(AND(I174="Cerrado",OR(L174="",R174="")),"INCOMPLETO","COMPLETO")))</f>
        <v/>
      </c>
      <c r="Q174" s="21">
        <f>IF(P174="","",IF(P174="INCOMPLETO","Completar captura",IF(I174="Cerrado","Archivar",IF(AND(M174&gt;='Parámetros'!$B$3,N174="Pendiente"),"Solicitar autorización","Dar seguimiento"))))</f>
        <v/>
      </c>
      <c r="R174" s="17" t="n"/>
    </row>
    <row r="175" ht="22" customHeight="1">
      <c r="A175" s="14" t="n"/>
      <c r="B175" s="31" t="n"/>
      <c r="C175" s="14" t="n"/>
      <c r="D175" s="16" t="n"/>
      <c r="E175" s="17" t="n"/>
      <c r="F175" s="17" t="n"/>
      <c r="G175" s="17" t="n"/>
      <c r="H175" s="14" t="n"/>
      <c r="I175" s="14" t="n"/>
      <c r="J175" s="14" t="n"/>
      <c r="K175" s="31" t="n"/>
      <c r="L175" s="31" t="n"/>
      <c r="M175" s="32" t="n"/>
      <c r="N175" s="14" t="n"/>
      <c r="O175" s="19">
        <f>IF(B175="","",IF(I175="Cerrado",IF(L175="","",IFERROR(MAX(0,L175-B175),"")),IFERROR(MAX(0,TODAY()-B175),"")))</f>
        <v/>
      </c>
      <c r="P175" s="20">
        <f>IF(COUNTA(A175:N175,R175)=0,"",IF(OR(A175="",B175="",C175="",E175="",F175="",G175="",H175="",I175="",J175=""),"INCOMPLETO",IF(AND(I175="Cerrado",OR(L175="",R175="")),"INCOMPLETO","COMPLETO")))</f>
        <v/>
      </c>
      <c r="Q175" s="21">
        <f>IF(P175="","",IF(P175="INCOMPLETO","Completar captura",IF(I175="Cerrado","Archivar",IF(AND(M175&gt;='Parámetros'!$B$3,N175="Pendiente"),"Solicitar autorización","Dar seguimiento"))))</f>
        <v/>
      </c>
      <c r="R175" s="17" t="n"/>
    </row>
    <row r="176" ht="22" customHeight="1">
      <c r="A176" s="14" t="n"/>
      <c r="B176" s="31" t="n"/>
      <c r="C176" s="14" t="n"/>
      <c r="D176" s="16" t="n"/>
      <c r="E176" s="17" t="n"/>
      <c r="F176" s="17" t="n"/>
      <c r="G176" s="17" t="n"/>
      <c r="H176" s="14" t="n"/>
      <c r="I176" s="14" t="n"/>
      <c r="J176" s="14" t="n"/>
      <c r="K176" s="31" t="n"/>
      <c r="L176" s="31" t="n"/>
      <c r="M176" s="32" t="n"/>
      <c r="N176" s="14" t="n"/>
      <c r="O176" s="19">
        <f>IF(B176="","",IF(I176="Cerrado",IF(L176="","",IFERROR(MAX(0,L176-B176),"")),IFERROR(MAX(0,TODAY()-B176),"")))</f>
        <v/>
      </c>
      <c r="P176" s="20">
        <f>IF(COUNTA(A176:N176,R176)=0,"",IF(OR(A176="",B176="",C176="",E176="",F176="",G176="",H176="",I176="",J176=""),"INCOMPLETO",IF(AND(I176="Cerrado",OR(L176="",R176="")),"INCOMPLETO","COMPLETO")))</f>
        <v/>
      </c>
      <c r="Q176" s="21">
        <f>IF(P176="","",IF(P176="INCOMPLETO","Completar captura",IF(I176="Cerrado","Archivar",IF(AND(M176&gt;='Parámetros'!$B$3,N176="Pendiente"),"Solicitar autorización","Dar seguimiento"))))</f>
        <v/>
      </c>
      <c r="R176" s="17" t="n"/>
    </row>
    <row r="177" ht="22" customHeight="1">
      <c r="A177" s="14" t="n"/>
      <c r="B177" s="31" t="n"/>
      <c r="C177" s="14" t="n"/>
      <c r="D177" s="16" t="n"/>
      <c r="E177" s="17" t="n"/>
      <c r="F177" s="17" t="n"/>
      <c r="G177" s="17" t="n"/>
      <c r="H177" s="14" t="n"/>
      <c r="I177" s="14" t="n"/>
      <c r="J177" s="14" t="n"/>
      <c r="K177" s="31" t="n"/>
      <c r="L177" s="31" t="n"/>
      <c r="M177" s="32" t="n"/>
      <c r="N177" s="14" t="n"/>
      <c r="O177" s="19">
        <f>IF(B177="","",IF(I177="Cerrado",IF(L177="","",IFERROR(MAX(0,L177-B177),"")),IFERROR(MAX(0,TODAY()-B177),"")))</f>
        <v/>
      </c>
      <c r="P177" s="20">
        <f>IF(COUNTA(A177:N177,R177)=0,"",IF(OR(A177="",B177="",C177="",E177="",F177="",G177="",H177="",I177="",J177=""),"INCOMPLETO",IF(AND(I177="Cerrado",OR(L177="",R177="")),"INCOMPLETO","COMPLETO")))</f>
        <v/>
      </c>
      <c r="Q177" s="21">
        <f>IF(P177="","",IF(P177="INCOMPLETO","Completar captura",IF(I177="Cerrado","Archivar",IF(AND(M177&gt;='Parámetros'!$B$3,N177="Pendiente"),"Solicitar autorización","Dar seguimiento"))))</f>
        <v/>
      </c>
      <c r="R177" s="17" t="n"/>
    </row>
    <row r="178" ht="22" customHeight="1">
      <c r="A178" s="14" t="n"/>
      <c r="B178" s="31" t="n"/>
      <c r="C178" s="14" t="n"/>
      <c r="D178" s="16" t="n"/>
      <c r="E178" s="17" t="n"/>
      <c r="F178" s="17" t="n"/>
      <c r="G178" s="17" t="n"/>
      <c r="H178" s="14" t="n"/>
      <c r="I178" s="14" t="n"/>
      <c r="J178" s="14" t="n"/>
      <c r="K178" s="31" t="n"/>
      <c r="L178" s="31" t="n"/>
      <c r="M178" s="32" t="n"/>
      <c r="N178" s="14" t="n"/>
      <c r="O178" s="19">
        <f>IF(B178="","",IF(I178="Cerrado",IF(L178="","",IFERROR(MAX(0,L178-B178),"")),IFERROR(MAX(0,TODAY()-B178),"")))</f>
        <v/>
      </c>
      <c r="P178" s="20">
        <f>IF(COUNTA(A178:N178,R178)=0,"",IF(OR(A178="",B178="",C178="",E178="",F178="",G178="",H178="",I178="",J178=""),"INCOMPLETO",IF(AND(I178="Cerrado",OR(L178="",R178="")),"INCOMPLETO","COMPLETO")))</f>
        <v/>
      </c>
      <c r="Q178" s="21">
        <f>IF(P178="","",IF(P178="INCOMPLETO","Completar captura",IF(I178="Cerrado","Archivar",IF(AND(M178&gt;='Parámetros'!$B$3,N178="Pendiente"),"Solicitar autorización","Dar seguimiento"))))</f>
        <v/>
      </c>
      <c r="R178" s="17" t="n"/>
    </row>
    <row r="179" ht="22" customHeight="1">
      <c r="A179" s="14" t="n"/>
      <c r="B179" s="31" t="n"/>
      <c r="C179" s="14" t="n"/>
      <c r="D179" s="16" t="n"/>
      <c r="E179" s="17" t="n"/>
      <c r="F179" s="17" t="n"/>
      <c r="G179" s="17" t="n"/>
      <c r="H179" s="14" t="n"/>
      <c r="I179" s="14" t="n"/>
      <c r="J179" s="14" t="n"/>
      <c r="K179" s="31" t="n"/>
      <c r="L179" s="31" t="n"/>
      <c r="M179" s="32" t="n"/>
      <c r="N179" s="14" t="n"/>
      <c r="O179" s="19">
        <f>IF(B179="","",IF(I179="Cerrado",IF(L179="","",IFERROR(MAX(0,L179-B179),"")),IFERROR(MAX(0,TODAY()-B179),"")))</f>
        <v/>
      </c>
      <c r="P179" s="20">
        <f>IF(COUNTA(A179:N179,R179)=0,"",IF(OR(A179="",B179="",C179="",E179="",F179="",G179="",H179="",I179="",J179=""),"INCOMPLETO",IF(AND(I179="Cerrado",OR(L179="",R179="")),"INCOMPLETO","COMPLETO")))</f>
        <v/>
      </c>
      <c r="Q179" s="21">
        <f>IF(P179="","",IF(P179="INCOMPLETO","Completar captura",IF(I179="Cerrado","Archivar",IF(AND(M179&gt;='Parámetros'!$B$3,N179="Pendiente"),"Solicitar autorización","Dar seguimiento"))))</f>
        <v/>
      </c>
      <c r="R179" s="17" t="n"/>
    </row>
    <row r="180" ht="22" customHeight="1">
      <c r="A180" s="14" t="n"/>
      <c r="B180" s="31" t="n"/>
      <c r="C180" s="14" t="n"/>
      <c r="D180" s="16" t="n"/>
      <c r="E180" s="17" t="n"/>
      <c r="F180" s="17" t="n"/>
      <c r="G180" s="17" t="n"/>
      <c r="H180" s="14" t="n"/>
      <c r="I180" s="14" t="n"/>
      <c r="J180" s="14" t="n"/>
      <c r="K180" s="31" t="n"/>
      <c r="L180" s="31" t="n"/>
      <c r="M180" s="32" t="n"/>
      <c r="N180" s="14" t="n"/>
      <c r="O180" s="19">
        <f>IF(B180="","",IF(I180="Cerrado",IF(L180="","",IFERROR(MAX(0,L180-B180),"")),IFERROR(MAX(0,TODAY()-B180),"")))</f>
        <v/>
      </c>
      <c r="P180" s="20">
        <f>IF(COUNTA(A180:N180,R180)=0,"",IF(OR(A180="",B180="",C180="",E180="",F180="",G180="",H180="",I180="",J180=""),"INCOMPLETO",IF(AND(I180="Cerrado",OR(L180="",R180="")),"INCOMPLETO","COMPLETO")))</f>
        <v/>
      </c>
      <c r="Q180" s="21">
        <f>IF(P180="","",IF(P180="INCOMPLETO","Completar captura",IF(I180="Cerrado","Archivar",IF(AND(M180&gt;='Parámetros'!$B$3,N180="Pendiente"),"Solicitar autorización","Dar seguimiento"))))</f>
        <v/>
      </c>
      <c r="R180" s="17" t="n"/>
    </row>
    <row r="181" ht="22" customHeight="1">
      <c r="A181" s="14" t="n"/>
      <c r="B181" s="31" t="n"/>
      <c r="C181" s="14" t="n"/>
      <c r="D181" s="16" t="n"/>
      <c r="E181" s="17" t="n"/>
      <c r="F181" s="17" t="n"/>
      <c r="G181" s="17" t="n"/>
      <c r="H181" s="14" t="n"/>
      <c r="I181" s="14" t="n"/>
      <c r="J181" s="14" t="n"/>
      <c r="K181" s="31" t="n"/>
      <c r="L181" s="31" t="n"/>
      <c r="M181" s="32" t="n"/>
      <c r="N181" s="14" t="n"/>
      <c r="O181" s="19">
        <f>IF(B181="","",IF(I181="Cerrado",IF(L181="","",IFERROR(MAX(0,L181-B181),"")),IFERROR(MAX(0,TODAY()-B181),"")))</f>
        <v/>
      </c>
      <c r="P181" s="20">
        <f>IF(COUNTA(A181:N181,R181)=0,"",IF(OR(A181="",B181="",C181="",E181="",F181="",G181="",H181="",I181="",J181=""),"INCOMPLETO",IF(AND(I181="Cerrado",OR(L181="",R181="")),"INCOMPLETO","COMPLETO")))</f>
        <v/>
      </c>
      <c r="Q181" s="21">
        <f>IF(P181="","",IF(P181="INCOMPLETO","Completar captura",IF(I181="Cerrado","Archivar",IF(AND(M181&gt;='Parámetros'!$B$3,N181="Pendiente"),"Solicitar autorización","Dar seguimiento"))))</f>
        <v/>
      </c>
      <c r="R181" s="17" t="n"/>
    </row>
    <row r="182" ht="22" customHeight="1">
      <c r="A182" s="14" t="n"/>
      <c r="B182" s="31" t="n"/>
      <c r="C182" s="14" t="n"/>
      <c r="D182" s="16" t="n"/>
      <c r="E182" s="17" t="n"/>
      <c r="F182" s="17" t="n"/>
      <c r="G182" s="17" t="n"/>
      <c r="H182" s="14" t="n"/>
      <c r="I182" s="14" t="n"/>
      <c r="J182" s="14" t="n"/>
      <c r="K182" s="31" t="n"/>
      <c r="L182" s="31" t="n"/>
      <c r="M182" s="32" t="n"/>
      <c r="N182" s="14" t="n"/>
      <c r="O182" s="19">
        <f>IF(B182="","",IF(I182="Cerrado",IF(L182="","",IFERROR(MAX(0,L182-B182),"")),IFERROR(MAX(0,TODAY()-B182),"")))</f>
        <v/>
      </c>
      <c r="P182" s="20">
        <f>IF(COUNTA(A182:N182,R182)=0,"",IF(OR(A182="",B182="",C182="",E182="",F182="",G182="",H182="",I182="",J182=""),"INCOMPLETO",IF(AND(I182="Cerrado",OR(L182="",R182="")),"INCOMPLETO","COMPLETO")))</f>
        <v/>
      </c>
      <c r="Q182" s="21">
        <f>IF(P182="","",IF(P182="INCOMPLETO","Completar captura",IF(I182="Cerrado","Archivar",IF(AND(M182&gt;='Parámetros'!$B$3,N182="Pendiente"),"Solicitar autorización","Dar seguimiento"))))</f>
        <v/>
      </c>
      <c r="R182" s="17" t="n"/>
    </row>
    <row r="183" ht="22" customHeight="1">
      <c r="A183" s="14" t="n"/>
      <c r="B183" s="31" t="n"/>
      <c r="C183" s="14" t="n"/>
      <c r="D183" s="16" t="n"/>
      <c r="E183" s="17" t="n"/>
      <c r="F183" s="17" t="n"/>
      <c r="G183" s="17" t="n"/>
      <c r="H183" s="14" t="n"/>
      <c r="I183" s="14" t="n"/>
      <c r="J183" s="14" t="n"/>
      <c r="K183" s="31" t="n"/>
      <c r="L183" s="31" t="n"/>
      <c r="M183" s="32" t="n"/>
      <c r="N183" s="14" t="n"/>
      <c r="O183" s="19">
        <f>IF(B183="","",IF(I183="Cerrado",IF(L183="","",IFERROR(MAX(0,L183-B183),"")),IFERROR(MAX(0,TODAY()-B183),"")))</f>
        <v/>
      </c>
      <c r="P183" s="20">
        <f>IF(COUNTA(A183:N183,R183)=0,"",IF(OR(A183="",B183="",C183="",E183="",F183="",G183="",H183="",I183="",J183=""),"INCOMPLETO",IF(AND(I183="Cerrado",OR(L183="",R183="")),"INCOMPLETO","COMPLETO")))</f>
        <v/>
      </c>
      <c r="Q183" s="21">
        <f>IF(P183="","",IF(P183="INCOMPLETO","Completar captura",IF(I183="Cerrado","Archivar",IF(AND(M183&gt;='Parámetros'!$B$3,N183="Pendiente"),"Solicitar autorización","Dar seguimiento"))))</f>
        <v/>
      </c>
      <c r="R183" s="17" t="n"/>
    </row>
    <row r="184" ht="22" customHeight="1">
      <c r="A184" s="14" t="n"/>
      <c r="B184" s="31" t="n"/>
      <c r="C184" s="14" t="n"/>
      <c r="D184" s="16" t="n"/>
      <c r="E184" s="17" t="n"/>
      <c r="F184" s="17" t="n"/>
      <c r="G184" s="17" t="n"/>
      <c r="H184" s="14" t="n"/>
      <c r="I184" s="14" t="n"/>
      <c r="J184" s="14" t="n"/>
      <c r="K184" s="31" t="n"/>
      <c r="L184" s="31" t="n"/>
      <c r="M184" s="32" t="n"/>
      <c r="N184" s="14" t="n"/>
      <c r="O184" s="19">
        <f>IF(B184="","",IF(I184="Cerrado",IF(L184="","",IFERROR(MAX(0,L184-B184),"")),IFERROR(MAX(0,TODAY()-B184),"")))</f>
        <v/>
      </c>
      <c r="P184" s="20">
        <f>IF(COUNTA(A184:N184,R184)=0,"",IF(OR(A184="",B184="",C184="",E184="",F184="",G184="",H184="",I184="",J184=""),"INCOMPLETO",IF(AND(I184="Cerrado",OR(L184="",R184="")),"INCOMPLETO","COMPLETO")))</f>
        <v/>
      </c>
      <c r="Q184" s="21">
        <f>IF(P184="","",IF(P184="INCOMPLETO","Completar captura",IF(I184="Cerrado","Archivar",IF(AND(M184&gt;='Parámetros'!$B$3,N184="Pendiente"),"Solicitar autorización","Dar seguimiento"))))</f>
        <v/>
      </c>
      <c r="R184" s="17" t="n"/>
    </row>
    <row r="185" ht="22" customHeight="1">
      <c r="A185" s="14" t="n"/>
      <c r="B185" s="31" t="n"/>
      <c r="C185" s="14" t="n"/>
      <c r="D185" s="16" t="n"/>
      <c r="E185" s="17" t="n"/>
      <c r="F185" s="17" t="n"/>
      <c r="G185" s="17" t="n"/>
      <c r="H185" s="14" t="n"/>
      <c r="I185" s="14" t="n"/>
      <c r="J185" s="14" t="n"/>
      <c r="K185" s="31" t="n"/>
      <c r="L185" s="31" t="n"/>
      <c r="M185" s="32" t="n"/>
      <c r="N185" s="14" t="n"/>
      <c r="O185" s="19">
        <f>IF(B185="","",IF(I185="Cerrado",IF(L185="","",IFERROR(MAX(0,L185-B185),"")),IFERROR(MAX(0,TODAY()-B185),"")))</f>
        <v/>
      </c>
      <c r="P185" s="20">
        <f>IF(COUNTA(A185:N185,R185)=0,"",IF(OR(A185="",B185="",C185="",E185="",F185="",G185="",H185="",I185="",J185=""),"INCOMPLETO",IF(AND(I185="Cerrado",OR(L185="",R185="")),"INCOMPLETO","COMPLETO")))</f>
        <v/>
      </c>
      <c r="Q185" s="21">
        <f>IF(P185="","",IF(P185="INCOMPLETO","Completar captura",IF(I185="Cerrado","Archivar",IF(AND(M185&gt;='Parámetros'!$B$3,N185="Pendiente"),"Solicitar autorización","Dar seguimiento"))))</f>
        <v/>
      </c>
      <c r="R185" s="17" t="n"/>
    </row>
    <row r="186" ht="22" customHeight="1">
      <c r="A186" s="14" t="n"/>
      <c r="B186" s="31" t="n"/>
      <c r="C186" s="14" t="n"/>
      <c r="D186" s="16" t="n"/>
      <c r="E186" s="17" t="n"/>
      <c r="F186" s="17" t="n"/>
      <c r="G186" s="17" t="n"/>
      <c r="H186" s="14" t="n"/>
      <c r="I186" s="14" t="n"/>
      <c r="J186" s="14" t="n"/>
      <c r="K186" s="31" t="n"/>
      <c r="L186" s="31" t="n"/>
      <c r="M186" s="32" t="n"/>
      <c r="N186" s="14" t="n"/>
      <c r="O186" s="19">
        <f>IF(B186="","",IF(I186="Cerrado",IF(L186="","",IFERROR(MAX(0,L186-B186),"")),IFERROR(MAX(0,TODAY()-B186),"")))</f>
        <v/>
      </c>
      <c r="P186" s="20">
        <f>IF(COUNTA(A186:N186,R186)=0,"",IF(OR(A186="",B186="",C186="",E186="",F186="",G186="",H186="",I186="",J186=""),"INCOMPLETO",IF(AND(I186="Cerrado",OR(L186="",R186="")),"INCOMPLETO","COMPLETO")))</f>
        <v/>
      </c>
      <c r="Q186" s="21">
        <f>IF(P186="","",IF(P186="INCOMPLETO","Completar captura",IF(I186="Cerrado","Archivar",IF(AND(M186&gt;='Parámetros'!$B$3,N186="Pendiente"),"Solicitar autorización","Dar seguimiento"))))</f>
        <v/>
      </c>
      <c r="R186" s="17" t="n"/>
    </row>
    <row r="187" ht="22" customHeight="1">
      <c r="A187" s="14" t="n"/>
      <c r="B187" s="31" t="n"/>
      <c r="C187" s="14" t="n"/>
      <c r="D187" s="16" t="n"/>
      <c r="E187" s="17" t="n"/>
      <c r="F187" s="17" t="n"/>
      <c r="G187" s="17" t="n"/>
      <c r="H187" s="14" t="n"/>
      <c r="I187" s="14" t="n"/>
      <c r="J187" s="14" t="n"/>
      <c r="K187" s="31" t="n"/>
      <c r="L187" s="31" t="n"/>
      <c r="M187" s="32" t="n"/>
      <c r="N187" s="14" t="n"/>
      <c r="O187" s="19">
        <f>IF(B187="","",IF(I187="Cerrado",IF(L187="","",IFERROR(MAX(0,L187-B187),"")),IFERROR(MAX(0,TODAY()-B187),"")))</f>
        <v/>
      </c>
      <c r="P187" s="20">
        <f>IF(COUNTA(A187:N187,R187)=0,"",IF(OR(A187="",B187="",C187="",E187="",F187="",G187="",H187="",I187="",J187=""),"INCOMPLETO",IF(AND(I187="Cerrado",OR(L187="",R187="")),"INCOMPLETO","COMPLETO")))</f>
        <v/>
      </c>
      <c r="Q187" s="21">
        <f>IF(P187="","",IF(P187="INCOMPLETO","Completar captura",IF(I187="Cerrado","Archivar",IF(AND(M187&gt;='Parámetros'!$B$3,N187="Pendiente"),"Solicitar autorización","Dar seguimiento"))))</f>
        <v/>
      </c>
      <c r="R187" s="17" t="n"/>
    </row>
    <row r="188" ht="22" customHeight="1">
      <c r="A188" s="14" t="n"/>
      <c r="B188" s="31" t="n"/>
      <c r="C188" s="14" t="n"/>
      <c r="D188" s="16" t="n"/>
      <c r="E188" s="17" t="n"/>
      <c r="F188" s="17" t="n"/>
      <c r="G188" s="17" t="n"/>
      <c r="H188" s="14" t="n"/>
      <c r="I188" s="14" t="n"/>
      <c r="J188" s="14" t="n"/>
      <c r="K188" s="31" t="n"/>
      <c r="L188" s="31" t="n"/>
      <c r="M188" s="32" t="n"/>
      <c r="N188" s="14" t="n"/>
      <c r="O188" s="19">
        <f>IF(B188="","",IF(I188="Cerrado",IF(L188="","",IFERROR(MAX(0,L188-B188),"")),IFERROR(MAX(0,TODAY()-B188),"")))</f>
        <v/>
      </c>
      <c r="P188" s="20">
        <f>IF(COUNTA(A188:N188,R188)=0,"",IF(OR(A188="",B188="",C188="",E188="",F188="",G188="",H188="",I188="",J188=""),"INCOMPLETO",IF(AND(I188="Cerrado",OR(L188="",R188="")),"INCOMPLETO","COMPLETO")))</f>
        <v/>
      </c>
      <c r="Q188" s="21">
        <f>IF(P188="","",IF(P188="INCOMPLETO","Completar captura",IF(I188="Cerrado","Archivar",IF(AND(M188&gt;='Parámetros'!$B$3,N188="Pendiente"),"Solicitar autorización","Dar seguimiento"))))</f>
        <v/>
      </c>
      <c r="R188" s="17" t="n"/>
    </row>
    <row r="189" ht="22" customHeight="1">
      <c r="A189" s="14" t="n"/>
      <c r="B189" s="31" t="n"/>
      <c r="C189" s="14" t="n"/>
      <c r="D189" s="16" t="n"/>
      <c r="E189" s="17" t="n"/>
      <c r="F189" s="17" t="n"/>
      <c r="G189" s="17" t="n"/>
      <c r="H189" s="14" t="n"/>
      <c r="I189" s="14" t="n"/>
      <c r="J189" s="14" t="n"/>
      <c r="K189" s="31" t="n"/>
      <c r="L189" s="31" t="n"/>
      <c r="M189" s="32" t="n"/>
      <c r="N189" s="14" t="n"/>
      <c r="O189" s="19">
        <f>IF(B189="","",IF(I189="Cerrado",IF(L189="","",IFERROR(MAX(0,L189-B189),"")),IFERROR(MAX(0,TODAY()-B189),"")))</f>
        <v/>
      </c>
      <c r="P189" s="20">
        <f>IF(COUNTA(A189:N189,R189)=0,"",IF(OR(A189="",B189="",C189="",E189="",F189="",G189="",H189="",I189="",J189=""),"INCOMPLETO",IF(AND(I189="Cerrado",OR(L189="",R189="")),"INCOMPLETO","COMPLETO")))</f>
        <v/>
      </c>
      <c r="Q189" s="21">
        <f>IF(P189="","",IF(P189="INCOMPLETO","Completar captura",IF(I189="Cerrado","Archivar",IF(AND(M189&gt;='Parámetros'!$B$3,N189="Pendiente"),"Solicitar autorización","Dar seguimiento"))))</f>
        <v/>
      </c>
      <c r="R189" s="17" t="n"/>
    </row>
    <row r="190" ht="22" customHeight="1">
      <c r="A190" s="14" t="n"/>
      <c r="B190" s="31" t="n"/>
      <c r="C190" s="14" t="n"/>
      <c r="D190" s="16" t="n"/>
      <c r="E190" s="17" t="n"/>
      <c r="F190" s="17" t="n"/>
      <c r="G190" s="17" t="n"/>
      <c r="H190" s="14" t="n"/>
      <c r="I190" s="14" t="n"/>
      <c r="J190" s="14" t="n"/>
      <c r="K190" s="31" t="n"/>
      <c r="L190" s="31" t="n"/>
      <c r="M190" s="32" t="n"/>
      <c r="N190" s="14" t="n"/>
      <c r="O190" s="19">
        <f>IF(B190="","",IF(I190="Cerrado",IF(L190="","",IFERROR(MAX(0,L190-B190),"")),IFERROR(MAX(0,TODAY()-B190),"")))</f>
        <v/>
      </c>
      <c r="P190" s="20">
        <f>IF(COUNTA(A190:N190,R190)=0,"",IF(OR(A190="",B190="",C190="",E190="",F190="",G190="",H190="",I190="",J190=""),"INCOMPLETO",IF(AND(I190="Cerrado",OR(L190="",R190="")),"INCOMPLETO","COMPLETO")))</f>
        <v/>
      </c>
      <c r="Q190" s="21">
        <f>IF(P190="","",IF(P190="INCOMPLETO","Completar captura",IF(I190="Cerrado","Archivar",IF(AND(M190&gt;='Parámetros'!$B$3,N190="Pendiente"),"Solicitar autorización","Dar seguimiento"))))</f>
        <v/>
      </c>
      <c r="R190" s="17" t="n"/>
    </row>
    <row r="191" ht="22" customHeight="1">
      <c r="A191" s="14" t="n"/>
      <c r="B191" s="31" t="n"/>
      <c r="C191" s="14" t="n"/>
      <c r="D191" s="16" t="n"/>
      <c r="E191" s="17" t="n"/>
      <c r="F191" s="17" t="n"/>
      <c r="G191" s="17" t="n"/>
      <c r="H191" s="14" t="n"/>
      <c r="I191" s="14" t="n"/>
      <c r="J191" s="14" t="n"/>
      <c r="K191" s="31" t="n"/>
      <c r="L191" s="31" t="n"/>
      <c r="M191" s="32" t="n"/>
      <c r="N191" s="14" t="n"/>
      <c r="O191" s="19">
        <f>IF(B191="","",IF(I191="Cerrado",IF(L191="","",IFERROR(MAX(0,L191-B191),"")),IFERROR(MAX(0,TODAY()-B191),"")))</f>
        <v/>
      </c>
      <c r="P191" s="20">
        <f>IF(COUNTA(A191:N191,R191)=0,"",IF(OR(A191="",B191="",C191="",E191="",F191="",G191="",H191="",I191="",J191=""),"INCOMPLETO",IF(AND(I191="Cerrado",OR(L191="",R191="")),"INCOMPLETO","COMPLETO")))</f>
        <v/>
      </c>
      <c r="Q191" s="21">
        <f>IF(P191="","",IF(P191="INCOMPLETO","Completar captura",IF(I191="Cerrado","Archivar",IF(AND(M191&gt;='Parámetros'!$B$3,N191="Pendiente"),"Solicitar autorización","Dar seguimiento"))))</f>
        <v/>
      </c>
      <c r="R191" s="17" t="n"/>
    </row>
    <row r="192" ht="22" customHeight="1">
      <c r="A192" s="14" t="n"/>
      <c r="B192" s="31" t="n"/>
      <c r="C192" s="14" t="n"/>
      <c r="D192" s="16" t="n"/>
      <c r="E192" s="17" t="n"/>
      <c r="F192" s="17" t="n"/>
      <c r="G192" s="17" t="n"/>
      <c r="H192" s="14" t="n"/>
      <c r="I192" s="14" t="n"/>
      <c r="J192" s="14" t="n"/>
      <c r="K192" s="31" t="n"/>
      <c r="L192" s="31" t="n"/>
      <c r="M192" s="32" t="n"/>
      <c r="N192" s="14" t="n"/>
      <c r="O192" s="19">
        <f>IF(B192="","",IF(I192="Cerrado",IF(L192="","",IFERROR(MAX(0,L192-B192),"")),IFERROR(MAX(0,TODAY()-B192),"")))</f>
        <v/>
      </c>
      <c r="P192" s="20">
        <f>IF(COUNTA(A192:N192,R192)=0,"",IF(OR(A192="",B192="",C192="",E192="",F192="",G192="",H192="",I192="",J192=""),"INCOMPLETO",IF(AND(I192="Cerrado",OR(L192="",R192="")),"INCOMPLETO","COMPLETO")))</f>
        <v/>
      </c>
      <c r="Q192" s="21">
        <f>IF(P192="","",IF(P192="INCOMPLETO","Completar captura",IF(I192="Cerrado","Archivar",IF(AND(M192&gt;='Parámetros'!$B$3,N192="Pendiente"),"Solicitar autorización","Dar seguimiento"))))</f>
        <v/>
      </c>
      <c r="R192" s="17" t="n"/>
    </row>
    <row r="193" ht="22" customHeight="1">
      <c r="A193" s="14" t="n"/>
      <c r="B193" s="31" t="n"/>
      <c r="C193" s="14" t="n"/>
      <c r="D193" s="16" t="n"/>
      <c r="E193" s="17" t="n"/>
      <c r="F193" s="17" t="n"/>
      <c r="G193" s="17" t="n"/>
      <c r="H193" s="14" t="n"/>
      <c r="I193" s="14" t="n"/>
      <c r="J193" s="14" t="n"/>
      <c r="K193" s="31" t="n"/>
      <c r="L193" s="31" t="n"/>
      <c r="M193" s="32" t="n"/>
      <c r="N193" s="14" t="n"/>
      <c r="O193" s="19">
        <f>IF(B193="","",IF(I193="Cerrado",IF(L193="","",IFERROR(MAX(0,L193-B193),"")),IFERROR(MAX(0,TODAY()-B193),"")))</f>
        <v/>
      </c>
      <c r="P193" s="20">
        <f>IF(COUNTA(A193:N193,R193)=0,"",IF(OR(A193="",B193="",C193="",E193="",F193="",G193="",H193="",I193="",J193=""),"INCOMPLETO",IF(AND(I193="Cerrado",OR(L193="",R193="")),"INCOMPLETO","COMPLETO")))</f>
        <v/>
      </c>
      <c r="Q193" s="21">
        <f>IF(P193="","",IF(P193="INCOMPLETO","Completar captura",IF(I193="Cerrado","Archivar",IF(AND(M193&gt;='Parámetros'!$B$3,N193="Pendiente"),"Solicitar autorización","Dar seguimiento"))))</f>
        <v/>
      </c>
      <c r="R193" s="17" t="n"/>
    </row>
    <row r="194" ht="22" customHeight="1">
      <c r="A194" s="14" t="n"/>
      <c r="B194" s="31" t="n"/>
      <c r="C194" s="14" t="n"/>
      <c r="D194" s="16" t="n"/>
      <c r="E194" s="17" t="n"/>
      <c r="F194" s="17" t="n"/>
      <c r="G194" s="17" t="n"/>
      <c r="H194" s="14" t="n"/>
      <c r="I194" s="14" t="n"/>
      <c r="J194" s="14" t="n"/>
      <c r="K194" s="31" t="n"/>
      <c r="L194" s="31" t="n"/>
      <c r="M194" s="32" t="n"/>
      <c r="N194" s="14" t="n"/>
      <c r="O194" s="19">
        <f>IF(B194="","",IF(I194="Cerrado",IF(L194="","",IFERROR(MAX(0,L194-B194),"")),IFERROR(MAX(0,TODAY()-B194),"")))</f>
        <v/>
      </c>
      <c r="P194" s="20">
        <f>IF(COUNTA(A194:N194,R194)=0,"",IF(OR(A194="",B194="",C194="",E194="",F194="",G194="",H194="",I194="",J194=""),"INCOMPLETO",IF(AND(I194="Cerrado",OR(L194="",R194="")),"INCOMPLETO","COMPLETO")))</f>
        <v/>
      </c>
      <c r="Q194" s="21">
        <f>IF(P194="","",IF(P194="INCOMPLETO","Completar captura",IF(I194="Cerrado","Archivar",IF(AND(M194&gt;='Parámetros'!$B$3,N194="Pendiente"),"Solicitar autorización","Dar seguimiento"))))</f>
        <v/>
      </c>
      <c r="R194" s="17" t="n"/>
    </row>
    <row r="195" ht="22" customHeight="1">
      <c r="A195" s="14" t="n"/>
      <c r="B195" s="31" t="n"/>
      <c r="C195" s="14" t="n"/>
      <c r="D195" s="16" t="n"/>
      <c r="E195" s="17" t="n"/>
      <c r="F195" s="17" t="n"/>
      <c r="G195" s="17" t="n"/>
      <c r="H195" s="14" t="n"/>
      <c r="I195" s="14" t="n"/>
      <c r="J195" s="14" t="n"/>
      <c r="K195" s="31" t="n"/>
      <c r="L195" s="31" t="n"/>
      <c r="M195" s="32" t="n"/>
      <c r="N195" s="14" t="n"/>
      <c r="O195" s="19">
        <f>IF(B195="","",IF(I195="Cerrado",IF(L195="","",IFERROR(MAX(0,L195-B195),"")),IFERROR(MAX(0,TODAY()-B195),"")))</f>
        <v/>
      </c>
      <c r="P195" s="20">
        <f>IF(COUNTA(A195:N195,R195)=0,"",IF(OR(A195="",B195="",C195="",E195="",F195="",G195="",H195="",I195="",J195=""),"INCOMPLETO",IF(AND(I195="Cerrado",OR(L195="",R195="")),"INCOMPLETO","COMPLETO")))</f>
        <v/>
      </c>
      <c r="Q195" s="21">
        <f>IF(P195="","",IF(P195="INCOMPLETO","Completar captura",IF(I195="Cerrado","Archivar",IF(AND(M195&gt;='Parámetros'!$B$3,N195="Pendiente"),"Solicitar autorización","Dar seguimiento"))))</f>
        <v/>
      </c>
      <c r="R195" s="17" t="n"/>
    </row>
    <row r="196" ht="22" customHeight="1">
      <c r="A196" s="14" t="n"/>
      <c r="B196" s="31" t="n"/>
      <c r="C196" s="14" t="n"/>
      <c r="D196" s="16" t="n"/>
      <c r="E196" s="17" t="n"/>
      <c r="F196" s="17" t="n"/>
      <c r="G196" s="17" t="n"/>
      <c r="H196" s="14" t="n"/>
      <c r="I196" s="14" t="n"/>
      <c r="J196" s="14" t="n"/>
      <c r="K196" s="31" t="n"/>
      <c r="L196" s="31" t="n"/>
      <c r="M196" s="32" t="n"/>
      <c r="N196" s="14" t="n"/>
      <c r="O196" s="19">
        <f>IF(B196="","",IF(I196="Cerrado",IF(L196="","",IFERROR(MAX(0,L196-B196),"")),IFERROR(MAX(0,TODAY()-B196),"")))</f>
        <v/>
      </c>
      <c r="P196" s="20">
        <f>IF(COUNTA(A196:N196,R196)=0,"",IF(OR(A196="",B196="",C196="",E196="",F196="",G196="",H196="",I196="",J196=""),"INCOMPLETO",IF(AND(I196="Cerrado",OR(L196="",R196="")),"INCOMPLETO","COMPLETO")))</f>
        <v/>
      </c>
      <c r="Q196" s="21">
        <f>IF(P196="","",IF(P196="INCOMPLETO","Completar captura",IF(I196="Cerrado","Archivar",IF(AND(M196&gt;='Parámetros'!$B$3,N196="Pendiente"),"Solicitar autorización","Dar seguimiento"))))</f>
        <v/>
      </c>
      <c r="R196" s="17" t="n"/>
    </row>
    <row r="197" ht="22" customHeight="1">
      <c r="A197" s="14" t="n"/>
      <c r="B197" s="31" t="n"/>
      <c r="C197" s="14" t="n"/>
      <c r="D197" s="16" t="n"/>
      <c r="E197" s="17" t="n"/>
      <c r="F197" s="17" t="n"/>
      <c r="G197" s="17" t="n"/>
      <c r="H197" s="14" t="n"/>
      <c r="I197" s="14" t="n"/>
      <c r="J197" s="14" t="n"/>
      <c r="K197" s="31" t="n"/>
      <c r="L197" s="31" t="n"/>
      <c r="M197" s="32" t="n"/>
      <c r="N197" s="14" t="n"/>
      <c r="O197" s="19">
        <f>IF(B197="","",IF(I197="Cerrado",IF(L197="","",IFERROR(MAX(0,L197-B197),"")),IFERROR(MAX(0,TODAY()-B197),"")))</f>
        <v/>
      </c>
      <c r="P197" s="20">
        <f>IF(COUNTA(A197:N197,R197)=0,"",IF(OR(A197="",B197="",C197="",E197="",F197="",G197="",H197="",I197="",J197=""),"INCOMPLETO",IF(AND(I197="Cerrado",OR(L197="",R197="")),"INCOMPLETO","COMPLETO")))</f>
        <v/>
      </c>
      <c r="Q197" s="21">
        <f>IF(P197="","",IF(P197="INCOMPLETO","Completar captura",IF(I197="Cerrado","Archivar",IF(AND(M197&gt;='Parámetros'!$B$3,N197="Pendiente"),"Solicitar autorización","Dar seguimiento"))))</f>
        <v/>
      </c>
      <c r="R197" s="17" t="n"/>
    </row>
    <row r="198" ht="22" customHeight="1">
      <c r="A198" s="14" t="n"/>
      <c r="B198" s="31" t="n"/>
      <c r="C198" s="14" t="n"/>
      <c r="D198" s="16" t="n"/>
      <c r="E198" s="17" t="n"/>
      <c r="F198" s="17" t="n"/>
      <c r="G198" s="17" t="n"/>
      <c r="H198" s="14" t="n"/>
      <c r="I198" s="14" t="n"/>
      <c r="J198" s="14" t="n"/>
      <c r="K198" s="31" t="n"/>
      <c r="L198" s="31" t="n"/>
      <c r="M198" s="32" t="n"/>
      <c r="N198" s="14" t="n"/>
      <c r="O198" s="19">
        <f>IF(B198="","",IF(I198="Cerrado",IF(L198="","",IFERROR(MAX(0,L198-B198),"")),IFERROR(MAX(0,TODAY()-B198),"")))</f>
        <v/>
      </c>
      <c r="P198" s="20">
        <f>IF(COUNTA(A198:N198,R198)=0,"",IF(OR(A198="",B198="",C198="",E198="",F198="",G198="",H198="",I198="",J198=""),"INCOMPLETO",IF(AND(I198="Cerrado",OR(L198="",R198="")),"INCOMPLETO","COMPLETO")))</f>
        <v/>
      </c>
      <c r="Q198" s="21">
        <f>IF(P198="","",IF(P198="INCOMPLETO","Completar captura",IF(I198="Cerrado","Archivar",IF(AND(M198&gt;='Parámetros'!$B$3,N198="Pendiente"),"Solicitar autorización","Dar seguimiento"))))</f>
        <v/>
      </c>
      <c r="R198" s="17" t="n"/>
    </row>
    <row r="199" ht="22" customHeight="1">
      <c r="A199" s="14" t="n"/>
      <c r="B199" s="31" t="n"/>
      <c r="C199" s="14" t="n"/>
      <c r="D199" s="16" t="n"/>
      <c r="E199" s="17" t="n"/>
      <c r="F199" s="17" t="n"/>
      <c r="G199" s="17" t="n"/>
      <c r="H199" s="14" t="n"/>
      <c r="I199" s="14" t="n"/>
      <c r="J199" s="14" t="n"/>
      <c r="K199" s="31" t="n"/>
      <c r="L199" s="31" t="n"/>
      <c r="M199" s="32" t="n"/>
      <c r="N199" s="14" t="n"/>
      <c r="O199" s="19">
        <f>IF(B199="","",IF(I199="Cerrado",IF(L199="","",IFERROR(MAX(0,L199-B199),"")),IFERROR(MAX(0,TODAY()-B199),"")))</f>
        <v/>
      </c>
      <c r="P199" s="20">
        <f>IF(COUNTA(A199:N199,R199)=0,"",IF(OR(A199="",B199="",C199="",E199="",F199="",G199="",H199="",I199="",J199=""),"INCOMPLETO",IF(AND(I199="Cerrado",OR(L199="",R199="")),"INCOMPLETO","COMPLETO")))</f>
        <v/>
      </c>
      <c r="Q199" s="21">
        <f>IF(P199="","",IF(P199="INCOMPLETO","Completar captura",IF(I199="Cerrado","Archivar",IF(AND(M199&gt;='Parámetros'!$B$3,N199="Pendiente"),"Solicitar autorización","Dar seguimiento"))))</f>
        <v/>
      </c>
      <c r="R199" s="17" t="n"/>
    </row>
    <row r="200" ht="22" customHeight="1">
      <c r="A200" s="14" t="n"/>
      <c r="B200" s="31" t="n"/>
      <c r="C200" s="14" t="n"/>
      <c r="D200" s="16" t="n"/>
      <c r="E200" s="17" t="n"/>
      <c r="F200" s="17" t="n"/>
      <c r="G200" s="17" t="n"/>
      <c r="H200" s="14" t="n"/>
      <c r="I200" s="14" t="n"/>
      <c r="J200" s="14" t="n"/>
      <c r="K200" s="31" t="n"/>
      <c r="L200" s="31" t="n"/>
      <c r="M200" s="32" t="n"/>
      <c r="N200" s="14" t="n"/>
      <c r="O200" s="19">
        <f>IF(B200="","",IF(I200="Cerrado",IF(L200="","",IFERROR(MAX(0,L200-B200),"")),IFERROR(MAX(0,TODAY()-B200),"")))</f>
        <v/>
      </c>
      <c r="P200" s="20">
        <f>IF(COUNTA(A200:N200,R200)=0,"",IF(OR(A200="",B200="",C200="",E200="",F200="",G200="",H200="",I200="",J200=""),"INCOMPLETO",IF(AND(I200="Cerrado",OR(L200="",R200="")),"INCOMPLETO","COMPLETO")))</f>
        <v/>
      </c>
      <c r="Q200" s="21">
        <f>IF(P200="","",IF(P200="INCOMPLETO","Completar captura",IF(I200="Cerrado","Archivar",IF(AND(M200&gt;='Parámetros'!$B$3,N200="Pendiente"),"Solicitar autorización","Dar seguimiento"))))</f>
        <v/>
      </c>
      <c r="R200" s="17" t="n"/>
    </row>
    <row r="201" ht="22" customHeight="1">
      <c r="A201" s="14" t="n"/>
      <c r="B201" s="31" t="n"/>
      <c r="C201" s="14" t="n"/>
      <c r="D201" s="16" t="n"/>
      <c r="E201" s="17" t="n"/>
      <c r="F201" s="17" t="n"/>
      <c r="G201" s="17" t="n"/>
      <c r="H201" s="14" t="n"/>
      <c r="I201" s="14" t="n"/>
      <c r="J201" s="14" t="n"/>
      <c r="K201" s="31" t="n"/>
      <c r="L201" s="31" t="n"/>
      <c r="M201" s="32" t="n"/>
      <c r="N201" s="14" t="n"/>
      <c r="O201" s="19">
        <f>IF(B201="","",IF(I201="Cerrado",IF(L201="","",IFERROR(MAX(0,L201-B201),"")),IFERROR(MAX(0,TODAY()-B201),"")))</f>
        <v/>
      </c>
      <c r="P201" s="20">
        <f>IF(COUNTA(A201:N201,R201)=0,"",IF(OR(A201="",B201="",C201="",E201="",F201="",G201="",H201="",I201="",J201=""),"INCOMPLETO",IF(AND(I201="Cerrado",OR(L201="",R201="")),"INCOMPLETO","COMPLETO")))</f>
        <v/>
      </c>
      <c r="Q201" s="21">
        <f>IF(P201="","",IF(P201="INCOMPLETO","Completar captura",IF(I201="Cerrado","Archivar",IF(AND(M201&gt;='Parámetros'!$B$3,N201="Pendiente"),"Solicitar autorización","Dar seguimiento"))))</f>
        <v/>
      </c>
      <c r="R201" s="17" t="n"/>
    </row>
  </sheetData>
  <sheetProtection selectLockedCells="1" selectUnlockedCells="0" sheet="1" objects="0" insertRows="1" insertHyperlinks="1" autoFilter="0" scenarios="0" formatColumns="1" deleteColumns="1" insertColumns="1" pivotTables="1" deleteRows="1" formatCells="1" formatRows="1" sort="0"/>
  <conditionalFormatting sqref="A2:A201">
    <cfRule type="expression" priority="1" dxfId="0" stopIfTrue="1">
      <formula>AND($A2&lt;&gt;"",COUNTIF($A$2:$A$201,$A2)&gt;1)</formula>
    </cfRule>
  </conditionalFormatting>
  <conditionalFormatting sqref="P2:P201">
    <cfRule type="expression" priority="2" dxfId="1" stopIfTrue="1">
      <formula>$P2="INCOMPLETO"</formula>
    </cfRule>
  </conditionalFormatting>
  <conditionalFormatting sqref="K2:K201">
    <cfRule type="expression" priority="3" dxfId="0" stopIfTrue="1">
      <formula>AND($K2&lt;&gt;"",$K2&lt;TODAY(),$I2&lt;&gt;"Cerrado")</formula>
    </cfRule>
  </conditionalFormatting>
  <conditionalFormatting sqref="O2:O201">
    <cfRule type="expression" priority="4" dxfId="2" stopIfTrue="1">
      <formula>AND($O2&lt;&gt;"",$O2&gt;='Parámetros'!$B$2)</formula>
    </cfRule>
  </conditionalFormatting>
  <conditionalFormatting sqref="M2:M201">
    <cfRule type="expression" priority="5" dxfId="2" stopIfTrue="1">
      <formula>AND($M2&lt;&gt;"",$M2&gt;='Parámetros'!$B$3,$N2="Pendiente")</formula>
    </cfRule>
  </conditionalFormatting>
  <conditionalFormatting sqref="I2:I201">
    <cfRule type="expression" priority="6" dxfId="3" stopIfTrue="1">
      <formula>$I2="Cerrado"</formula>
    </cfRule>
  </conditionalFormatting>
  <conditionalFormatting sqref="A2:N201 R2:R201">
    <cfRule type="expression" priority="7" dxfId="4" stopIfTrue="0">
      <formula>COUNTA($A2:$N2,$R2)&gt;0</formula>
    </cfRule>
  </conditionalFormatting>
  <conditionalFormatting sqref="A2:R201">
    <cfRule type="expression" priority="8" dxfId="5" stopIfTrue="0">
      <formula>AND(COUNTA($A2:$N2,$R2)&gt;0,MOD(ROW(),2)=0)</formula>
    </cfRule>
  </conditionalFormatting>
  <dataValidations count="8">
    <dataValidation sqref="A2:A201" showDropDown="0" showInputMessage="1" showErrorMessage="1" allowBlank="0" errorTitle="Folio duplicado" error="El folio debe estar vacío o ser único dentro de la captura." promptTitle="Folio interno" prompt="Use un identificador interno ficticio y no personal." type="custom">
      <formula1>=OR(A2="",COUNTIF($A$2:$A$201,A2)=1)</formula1>
    </dataValidation>
    <dataValidation sqref="B2:B201 K2:L201" showDropDown="0" showInputMessage="1" showErrorMessage="1" allowBlank="0" errorTitle="Fecha fuera del periodo" error="Capture una fecha dentro del periodo administrativo configurado." promptTitle="Fecha administrativa" prompt="El límite permitido se controla en la hoja Parámetros." type="date" operator="between">
      <formula1>'Parámetros'!$B$4</formula1>
      <formula2>'Parámetros'!$B$5</formula2>
    </dataValidation>
    <dataValidation sqref="D2:D201" showDropDown="0" showInputMessage="0" showErrorMessage="1" allowBlank="0" errorTitle="Odómetro no válido" error="Capture un entero de 0 a 999999." type="whole" operator="between">
      <formula1>0</formula1>
      <formula2>999999</formula2>
    </dataValidation>
    <dataValidation sqref="M2:M201" showDropDown="0" showInputMessage="0" showErrorMessage="1" allowBlank="0" errorTitle="Importe no válido" error="Capture un importe de 0.00 a 999999.99 MXN." type="decimal" operator="between">
      <formula1>0</formula1>
      <formula2>999999.99</formula2>
    </dataValidation>
    <dataValidation sqref="F2:F201" showDropDown="0" showInputMessage="0" showErrorMessage="1" allowBlank="0" errorTitle="Actividad no válida" error="Seleccione una actividad del catálogo." type="list">
      <formula1>'Catálogos'!$D$2:$D$101</formula1>
    </dataValidation>
    <dataValidation sqref="I2:I201" showDropDown="0" showInputMessage="0" showErrorMessage="1" allowBlank="0" errorTitle="Estado no válido" error="Seleccione un estado del catálogo." type="list">
      <formula1>'Catálogos'!$A$2:$A$101</formula1>
    </dataValidation>
    <dataValidation sqref="J2:J201" showDropDown="0" showInputMessage="0" showErrorMessage="1" allowBlank="0" errorTitle="Prioridad no válida" error="Seleccione una prioridad administrativa." type="list">
      <formula1>'Catálogos'!$B$2:$B$101</formula1>
    </dataValidation>
    <dataValidation sqref="N2:N201" showDropDown="0" showInputMessage="0" showErrorMessage="1" allowBlank="0" errorTitle="Autorización no válida" error="Seleccione una condición de autorización interna." type="list">
      <formula1>'Catálogos'!$C$2:$C$101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D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9" customWidth="1" min="2" max="2"/>
    <col width="21" customWidth="1" min="3" max="3"/>
    <col width="28" customWidth="1" min="4" max="4"/>
  </cols>
  <sheetData>
    <row r="1" ht="30" customHeight="1">
      <c r="A1" s="22" t="inlineStr">
        <is>
          <t>Estado</t>
        </is>
      </c>
      <c r="B1" s="22" t="inlineStr">
        <is>
          <t>Prioridad</t>
        </is>
      </c>
      <c r="C1" s="22" t="inlineStr">
        <is>
          <t>Autorización</t>
        </is>
      </c>
      <c r="D1" s="22" t="inlineStr">
        <is>
          <t>Actividad</t>
        </is>
      </c>
    </row>
    <row r="2">
      <c r="A2" s="23" t="inlineStr">
        <is>
          <t>Recibido</t>
        </is>
      </c>
      <c r="B2" s="23" t="inlineStr">
        <is>
          <t>Baja</t>
        </is>
      </c>
      <c r="C2" s="23" t="inlineStr">
        <is>
          <t>Pendiente</t>
        </is>
      </c>
      <c r="D2" s="23" t="inlineStr">
        <is>
          <t>Inspección visual</t>
        </is>
      </c>
    </row>
    <row r="3">
      <c r="A3" s="23" t="inlineStr">
        <is>
          <t>En revisión</t>
        </is>
      </c>
      <c r="B3" s="23" t="inlineStr">
        <is>
          <t>Normal</t>
        </is>
      </c>
      <c r="C3" s="23" t="inlineStr">
        <is>
          <t>Aprobada</t>
        </is>
      </c>
      <c r="D3" s="23" t="inlineStr">
        <is>
          <t>Lectura de instrumento</t>
        </is>
      </c>
    </row>
    <row r="4">
      <c r="A4" s="23" t="inlineStr">
        <is>
          <t>Esperando autorización</t>
        </is>
      </c>
      <c r="B4" s="23" t="inlineStr">
        <is>
          <t>Alta</t>
        </is>
      </c>
      <c r="C4" s="23" t="inlineStr">
        <is>
          <t>Rechazada</t>
        </is>
      </c>
      <c r="D4" s="23" t="inlineStr">
        <is>
          <t>Prueba funcional</t>
        </is>
      </c>
    </row>
    <row r="5">
      <c r="A5" s="23" t="inlineStr">
        <is>
          <t>Cerrado</t>
        </is>
      </c>
      <c r="B5" s="23" t="n"/>
      <c r="C5" s="23" t="inlineStr">
        <is>
          <t>No aplica</t>
        </is>
      </c>
      <c r="D5" s="23" t="inlineStr">
        <is>
          <t>Revisión documental</t>
        </is>
      </c>
    </row>
    <row r="6">
      <c r="A6" s="23" t="inlineStr">
        <is>
          <t>Cancelado</t>
        </is>
      </c>
      <c r="B6" s="23" t="n"/>
      <c r="C6" s="23" t="n"/>
      <c r="D6" s="23" t="inlineStr">
        <is>
          <t>Otra</t>
        </is>
      </c>
    </row>
    <row r="7">
      <c r="A7" s="23" t="n"/>
      <c r="B7" s="23" t="n"/>
      <c r="C7" s="23" t="n"/>
      <c r="D7" s="23" t="n"/>
    </row>
    <row r="8">
      <c r="A8" s="23" t="n"/>
      <c r="B8" s="23" t="n"/>
      <c r="C8" s="23" t="n"/>
      <c r="D8" s="23" t="n"/>
    </row>
    <row r="9">
      <c r="A9" s="23" t="n"/>
      <c r="B9" s="23" t="n"/>
      <c r="C9" s="23" t="n"/>
      <c r="D9" s="23" t="n"/>
    </row>
    <row r="10">
      <c r="A10" s="23" t="n"/>
      <c r="B10" s="23" t="n"/>
      <c r="C10" s="23" t="n"/>
      <c r="D10" s="23" t="n"/>
    </row>
    <row r="11">
      <c r="A11" s="23" t="n"/>
      <c r="B11" s="23" t="n"/>
      <c r="C11" s="23" t="n"/>
      <c r="D11" s="23" t="n"/>
    </row>
    <row r="12">
      <c r="A12" s="23" t="n"/>
      <c r="B12" s="23" t="n"/>
      <c r="C12" s="23" t="n"/>
      <c r="D12" s="23" t="n"/>
    </row>
    <row r="13">
      <c r="A13" s="23" t="n"/>
      <c r="B13" s="23" t="n"/>
      <c r="C13" s="23" t="n"/>
      <c r="D13" s="23" t="n"/>
    </row>
    <row r="14">
      <c r="A14" s="23" t="n"/>
      <c r="B14" s="23" t="n"/>
      <c r="C14" s="23" t="n"/>
      <c r="D14" s="23" t="n"/>
    </row>
    <row r="15">
      <c r="A15" s="23" t="n"/>
      <c r="B15" s="23" t="n"/>
      <c r="C15" s="23" t="n"/>
      <c r="D15" s="23" t="n"/>
    </row>
    <row r="16">
      <c r="A16" s="23" t="n"/>
      <c r="B16" s="23" t="n"/>
      <c r="C16" s="23" t="n"/>
      <c r="D16" s="23" t="n"/>
    </row>
    <row r="17">
      <c r="A17" s="23" t="n"/>
      <c r="B17" s="23" t="n"/>
      <c r="C17" s="23" t="n"/>
      <c r="D17" s="23" t="n"/>
    </row>
    <row r="18">
      <c r="A18" s="23" t="n"/>
      <c r="B18" s="23" t="n"/>
      <c r="C18" s="23" t="n"/>
      <c r="D18" s="23" t="n"/>
    </row>
    <row r="19">
      <c r="A19" s="23" t="n"/>
      <c r="B19" s="23" t="n"/>
      <c r="C19" s="23" t="n"/>
      <c r="D19" s="23" t="n"/>
    </row>
    <row r="20">
      <c r="A20" s="23" t="n"/>
      <c r="B20" s="23" t="n"/>
      <c r="C20" s="23" t="n"/>
      <c r="D20" s="23" t="n"/>
    </row>
    <row r="21">
      <c r="A21" s="23" t="n"/>
      <c r="B21" s="23" t="n"/>
      <c r="C21" s="23" t="n"/>
      <c r="D21" s="23" t="n"/>
    </row>
    <row r="22">
      <c r="A22" s="23" t="n"/>
      <c r="B22" s="23" t="n"/>
      <c r="C22" s="23" t="n"/>
      <c r="D22" s="23" t="n"/>
    </row>
    <row r="23">
      <c r="A23" s="23" t="n"/>
      <c r="B23" s="23" t="n"/>
      <c r="C23" s="23" t="n"/>
      <c r="D23" s="23" t="n"/>
    </row>
    <row r="24">
      <c r="A24" s="23" t="n"/>
      <c r="B24" s="23" t="n"/>
      <c r="C24" s="23" t="n"/>
      <c r="D24" s="23" t="n"/>
    </row>
    <row r="25">
      <c r="A25" s="23" t="n"/>
      <c r="B25" s="23" t="n"/>
      <c r="C25" s="23" t="n"/>
      <c r="D25" s="23" t="n"/>
    </row>
    <row r="26">
      <c r="A26" s="23" t="n"/>
      <c r="B26" s="23" t="n"/>
      <c r="C26" s="23" t="n"/>
      <c r="D26" s="23" t="n"/>
    </row>
    <row r="27">
      <c r="A27" s="23" t="n"/>
      <c r="B27" s="23" t="n"/>
      <c r="C27" s="23" t="n"/>
      <c r="D27" s="23" t="n"/>
    </row>
    <row r="28">
      <c r="A28" s="23" t="n"/>
      <c r="B28" s="23" t="n"/>
      <c r="C28" s="23" t="n"/>
      <c r="D28" s="23" t="n"/>
    </row>
    <row r="29">
      <c r="A29" s="23" t="n"/>
      <c r="B29" s="23" t="n"/>
      <c r="C29" s="23" t="n"/>
      <c r="D29" s="23" t="n"/>
    </row>
    <row r="30">
      <c r="A30" s="23" t="n"/>
      <c r="B30" s="23" t="n"/>
      <c r="C30" s="23" t="n"/>
      <c r="D30" s="23" t="n"/>
    </row>
    <row r="31">
      <c r="A31" s="23" t="n"/>
      <c r="B31" s="23" t="n"/>
      <c r="C31" s="23" t="n"/>
      <c r="D31" s="23" t="n"/>
    </row>
    <row r="32">
      <c r="A32" s="23" t="n"/>
      <c r="B32" s="23" t="n"/>
      <c r="C32" s="23" t="n"/>
      <c r="D32" s="23" t="n"/>
    </row>
    <row r="33">
      <c r="A33" s="23" t="n"/>
      <c r="B33" s="23" t="n"/>
      <c r="C33" s="23" t="n"/>
      <c r="D33" s="23" t="n"/>
    </row>
    <row r="34">
      <c r="A34" s="23" t="n"/>
      <c r="B34" s="23" t="n"/>
      <c r="C34" s="23" t="n"/>
      <c r="D34" s="23" t="n"/>
    </row>
    <row r="35">
      <c r="A35" s="23" t="n"/>
      <c r="B35" s="23" t="n"/>
      <c r="C35" s="23" t="n"/>
      <c r="D35" s="23" t="n"/>
    </row>
    <row r="36">
      <c r="A36" s="23" t="n"/>
      <c r="B36" s="23" t="n"/>
      <c r="C36" s="23" t="n"/>
      <c r="D36" s="23" t="n"/>
    </row>
    <row r="37">
      <c r="A37" s="23" t="n"/>
      <c r="B37" s="23" t="n"/>
      <c r="C37" s="23" t="n"/>
      <c r="D37" s="23" t="n"/>
    </row>
    <row r="38">
      <c r="A38" s="23" t="n"/>
      <c r="B38" s="23" t="n"/>
      <c r="C38" s="23" t="n"/>
      <c r="D38" s="23" t="n"/>
    </row>
    <row r="39">
      <c r="A39" s="23" t="n"/>
      <c r="B39" s="23" t="n"/>
      <c r="C39" s="23" t="n"/>
      <c r="D39" s="23" t="n"/>
    </row>
    <row r="40">
      <c r="A40" s="23" t="n"/>
      <c r="B40" s="23" t="n"/>
      <c r="C40" s="23" t="n"/>
      <c r="D40" s="23" t="n"/>
    </row>
    <row r="41">
      <c r="A41" s="23" t="n"/>
      <c r="B41" s="23" t="n"/>
      <c r="C41" s="23" t="n"/>
      <c r="D41" s="23" t="n"/>
    </row>
    <row r="42">
      <c r="A42" s="23" t="n"/>
      <c r="B42" s="23" t="n"/>
      <c r="C42" s="23" t="n"/>
      <c r="D42" s="23" t="n"/>
    </row>
    <row r="43">
      <c r="A43" s="23" t="n"/>
      <c r="B43" s="23" t="n"/>
      <c r="C43" s="23" t="n"/>
      <c r="D43" s="23" t="n"/>
    </row>
    <row r="44">
      <c r="A44" s="23" t="n"/>
      <c r="B44" s="23" t="n"/>
      <c r="C44" s="23" t="n"/>
      <c r="D44" s="23" t="n"/>
    </row>
    <row r="45">
      <c r="A45" s="23" t="n"/>
      <c r="B45" s="23" t="n"/>
      <c r="C45" s="23" t="n"/>
      <c r="D45" s="23" t="n"/>
    </row>
    <row r="46">
      <c r="A46" s="23" t="n"/>
      <c r="B46" s="23" t="n"/>
      <c r="C46" s="23" t="n"/>
      <c r="D46" s="23" t="n"/>
    </row>
    <row r="47">
      <c r="A47" s="23" t="n"/>
      <c r="B47" s="23" t="n"/>
      <c r="C47" s="23" t="n"/>
      <c r="D47" s="23" t="n"/>
    </row>
    <row r="48">
      <c r="A48" s="23" t="n"/>
      <c r="B48" s="23" t="n"/>
      <c r="C48" s="23" t="n"/>
      <c r="D48" s="23" t="n"/>
    </row>
    <row r="49">
      <c r="A49" s="23" t="n"/>
      <c r="B49" s="23" t="n"/>
      <c r="C49" s="23" t="n"/>
      <c r="D49" s="23" t="n"/>
    </row>
    <row r="50">
      <c r="A50" s="23" t="n"/>
      <c r="B50" s="23" t="n"/>
      <c r="C50" s="23" t="n"/>
      <c r="D50" s="23" t="n"/>
    </row>
    <row r="51">
      <c r="A51" s="23" t="n"/>
      <c r="B51" s="23" t="n"/>
      <c r="C51" s="23" t="n"/>
      <c r="D51" s="23" t="n"/>
    </row>
    <row r="52">
      <c r="A52" s="23" t="n"/>
      <c r="B52" s="23" t="n"/>
      <c r="C52" s="23" t="n"/>
      <c r="D52" s="23" t="n"/>
    </row>
    <row r="53">
      <c r="A53" s="23" t="n"/>
      <c r="B53" s="23" t="n"/>
      <c r="C53" s="23" t="n"/>
      <c r="D53" s="23" t="n"/>
    </row>
    <row r="54">
      <c r="A54" s="23" t="n"/>
      <c r="B54" s="23" t="n"/>
      <c r="C54" s="23" t="n"/>
      <c r="D54" s="23" t="n"/>
    </row>
    <row r="55">
      <c r="A55" s="23" t="n"/>
      <c r="B55" s="23" t="n"/>
      <c r="C55" s="23" t="n"/>
      <c r="D55" s="23" t="n"/>
    </row>
    <row r="56">
      <c r="A56" s="23" t="n"/>
      <c r="B56" s="23" t="n"/>
      <c r="C56" s="23" t="n"/>
      <c r="D56" s="23" t="n"/>
    </row>
    <row r="57">
      <c r="A57" s="23" t="n"/>
      <c r="B57" s="23" t="n"/>
      <c r="C57" s="23" t="n"/>
      <c r="D57" s="23" t="n"/>
    </row>
    <row r="58">
      <c r="A58" s="23" t="n"/>
      <c r="B58" s="23" t="n"/>
      <c r="C58" s="23" t="n"/>
      <c r="D58" s="23" t="n"/>
    </row>
    <row r="59">
      <c r="A59" s="23" t="n"/>
      <c r="B59" s="23" t="n"/>
      <c r="C59" s="23" t="n"/>
      <c r="D59" s="23" t="n"/>
    </row>
    <row r="60">
      <c r="A60" s="23" t="n"/>
      <c r="B60" s="23" t="n"/>
      <c r="C60" s="23" t="n"/>
      <c r="D60" s="23" t="n"/>
    </row>
    <row r="61">
      <c r="A61" s="23" t="n"/>
      <c r="B61" s="23" t="n"/>
      <c r="C61" s="23" t="n"/>
      <c r="D61" s="23" t="n"/>
    </row>
    <row r="62">
      <c r="A62" s="23" t="n"/>
      <c r="B62" s="23" t="n"/>
      <c r="C62" s="23" t="n"/>
      <c r="D62" s="23" t="n"/>
    </row>
    <row r="63">
      <c r="A63" s="23" t="n"/>
      <c r="B63" s="23" t="n"/>
      <c r="C63" s="23" t="n"/>
      <c r="D63" s="23" t="n"/>
    </row>
    <row r="64">
      <c r="A64" s="23" t="n"/>
      <c r="B64" s="23" t="n"/>
      <c r="C64" s="23" t="n"/>
      <c r="D64" s="23" t="n"/>
    </row>
    <row r="65">
      <c r="A65" s="23" t="n"/>
      <c r="B65" s="23" t="n"/>
      <c r="C65" s="23" t="n"/>
      <c r="D65" s="23" t="n"/>
    </row>
    <row r="66">
      <c r="A66" s="23" t="n"/>
      <c r="B66" s="23" t="n"/>
      <c r="C66" s="23" t="n"/>
      <c r="D66" s="23" t="n"/>
    </row>
    <row r="67">
      <c r="A67" s="23" t="n"/>
      <c r="B67" s="23" t="n"/>
      <c r="C67" s="23" t="n"/>
      <c r="D67" s="23" t="n"/>
    </row>
    <row r="68">
      <c r="A68" s="23" t="n"/>
      <c r="B68" s="23" t="n"/>
      <c r="C68" s="23" t="n"/>
      <c r="D68" s="23" t="n"/>
    </row>
    <row r="69">
      <c r="A69" s="23" t="n"/>
      <c r="B69" s="23" t="n"/>
      <c r="C69" s="23" t="n"/>
      <c r="D69" s="23" t="n"/>
    </row>
    <row r="70">
      <c r="A70" s="23" t="n"/>
      <c r="B70" s="23" t="n"/>
      <c r="C70" s="23" t="n"/>
      <c r="D70" s="23" t="n"/>
    </row>
    <row r="71">
      <c r="A71" s="23" t="n"/>
      <c r="B71" s="23" t="n"/>
      <c r="C71" s="23" t="n"/>
      <c r="D71" s="23" t="n"/>
    </row>
    <row r="72">
      <c r="A72" s="23" t="n"/>
      <c r="B72" s="23" t="n"/>
      <c r="C72" s="23" t="n"/>
      <c r="D72" s="23" t="n"/>
    </row>
    <row r="73">
      <c r="A73" s="23" t="n"/>
      <c r="B73" s="23" t="n"/>
      <c r="C73" s="23" t="n"/>
      <c r="D73" s="23" t="n"/>
    </row>
    <row r="74">
      <c r="A74" s="23" t="n"/>
      <c r="B74" s="23" t="n"/>
      <c r="C74" s="23" t="n"/>
      <c r="D74" s="23" t="n"/>
    </row>
    <row r="75">
      <c r="A75" s="23" t="n"/>
      <c r="B75" s="23" t="n"/>
      <c r="C75" s="23" t="n"/>
      <c r="D75" s="23" t="n"/>
    </row>
    <row r="76">
      <c r="A76" s="23" t="n"/>
      <c r="B76" s="23" t="n"/>
      <c r="C76" s="23" t="n"/>
      <c r="D76" s="23" t="n"/>
    </row>
    <row r="77">
      <c r="A77" s="23" t="n"/>
      <c r="B77" s="23" t="n"/>
      <c r="C77" s="23" t="n"/>
      <c r="D77" s="23" t="n"/>
    </row>
    <row r="78">
      <c r="A78" s="23" t="n"/>
      <c r="B78" s="23" t="n"/>
      <c r="C78" s="23" t="n"/>
      <c r="D78" s="23" t="n"/>
    </row>
    <row r="79">
      <c r="A79" s="23" t="n"/>
      <c r="B79" s="23" t="n"/>
      <c r="C79" s="23" t="n"/>
      <c r="D79" s="23" t="n"/>
    </row>
    <row r="80">
      <c r="A80" s="23" t="n"/>
      <c r="B80" s="23" t="n"/>
      <c r="C80" s="23" t="n"/>
      <c r="D80" s="23" t="n"/>
    </row>
    <row r="81">
      <c r="A81" s="23" t="n"/>
      <c r="B81" s="23" t="n"/>
      <c r="C81" s="23" t="n"/>
      <c r="D81" s="23" t="n"/>
    </row>
    <row r="82">
      <c r="A82" s="23" t="n"/>
      <c r="B82" s="23" t="n"/>
      <c r="C82" s="23" t="n"/>
      <c r="D82" s="23" t="n"/>
    </row>
    <row r="83">
      <c r="A83" s="23" t="n"/>
      <c r="B83" s="23" t="n"/>
      <c r="C83" s="23" t="n"/>
      <c r="D83" s="23" t="n"/>
    </row>
    <row r="84">
      <c r="A84" s="23" t="n"/>
      <c r="B84" s="23" t="n"/>
      <c r="C84" s="23" t="n"/>
      <c r="D84" s="23" t="n"/>
    </row>
    <row r="85">
      <c r="A85" s="23" t="n"/>
      <c r="B85" s="23" t="n"/>
      <c r="C85" s="23" t="n"/>
      <c r="D85" s="23" t="n"/>
    </row>
    <row r="86">
      <c r="A86" s="23" t="n"/>
      <c r="B86" s="23" t="n"/>
      <c r="C86" s="23" t="n"/>
      <c r="D86" s="23" t="n"/>
    </row>
    <row r="87">
      <c r="A87" s="23" t="n"/>
      <c r="B87" s="23" t="n"/>
      <c r="C87" s="23" t="n"/>
      <c r="D87" s="23" t="n"/>
    </row>
    <row r="88">
      <c r="A88" s="23" t="n"/>
      <c r="B88" s="23" t="n"/>
      <c r="C88" s="23" t="n"/>
      <c r="D88" s="23" t="n"/>
    </row>
    <row r="89">
      <c r="A89" s="23" t="n"/>
      <c r="B89" s="23" t="n"/>
      <c r="C89" s="23" t="n"/>
      <c r="D89" s="23" t="n"/>
    </row>
    <row r="90">
      <c r="A90" s="23" t="n"/>
      <c r="B90" s="23" t="n"/>
      <c r="C90" s="23" t="n"/>
      <c r="D90" s="23" t="n"/>
    </row>
    <row r="91">
      <c r="A91" s="23" t="n"/>
      <c r="B91" s="23" t="n"/>
      <c r="C91" s="23" t="n"/>
      <c r="D91" s="23" t="n"/>
    </row>
    <row r="92">
      <c r="A92" s="23" t="n"/>
      <c r="B92" s="23" t="n"/>
      <c r="C92" s="23" t="n"/>
      <c r="D92" s="23" t="n"/>
    </row>
    <row r="93">
      <c r="A93" s="23" t="n"/>
      <c r="B93" s="23" t="n"/>
      <c r="C93" s="23" t="n"/>
      <c r="D93" s="23" t="n"/>
    </row>
    <row r="94">
      <c r="A94" s="23" t="n"/>
      <c r="B94" s="23" t="n"/>
      <c r="C94" s="23" t="n"/>
      <c r="D94" s="23" t="n"/>
    </row>
    <row r="95">
      <c r="A95" s="23" t="n"/>
      <c r="B95" s="23" t="n"/>
      <c r="C95" s="23" t="n"/>
      <c r="D95" s="23" t="n"/>
    </row>
    <row r="96">
      <c r="A96" s="23" t="n"/>
      <c r="B96" s="23" t="n"/>
      <c r="C96" s="23" t="n"/>
      <c r="D96" s="23" t="n"/>
    </row>
    <row r="97">
      <c r="A97" s="23" t="n"/>
      <c r="B97" s="23" t="n"/>
      <c r="C97" s="23" t="n"/>
      <c r="D97" s="23" t="n"/>
    </row>
    <row r="98">
      <c r="A98" s="23" t="n"/>
      <c r="B98" s="23" t="n"/>
      <c r="C98" s="23" t="n"/>
      <c r="D98" s="23" t="n"/>
    </row>
    <row r="99">
      <c r="A99" s="23" t="n"/>
      <c r="B99" s="23" t="n"/>
      <c r="C99" s="23" t="n"/>
      <c r="D99" s="23" t="n"/>
    </row>
    <row r="100">
      <c r="A100" s="23" t="n"/>
      <c r="B100" s="23" t="n"/>
      <c r="C100" s="23" t="n"/>
      <c r="D100" s="23" t="n"/>
    </row>
    <row r="101">
      <c r="A101" s="23" t="n"/>
      <c r="B101" s="23" t="n"/>
      <c r="C101" s="23" t="n"/>
      <c r="D101" s="23" t="n"/>
    </row>
  </sheetData>
  <autoFilter ref="A1:D10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F0AE"/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7" customWidth="1" min="3" max="3"/>
  </cols>
  <sheetData>
    <row r="1" ht="30" customHeight="1">
      <c r="A1" s="22" t="inlineStr">
        <is>
          <t>Parámetro administrativo</t>
        </is>
      </c>
      <c r="B1" s="22" t="inlineStr">
        <is>
          <t>Valor editable</t>
        </is>
      </c>
      <c r="C1" s="22" t="inlineStr">
        <is>
          <t>Uso</t>
        </is>
      </c>
    </row>
    <row r="2" ht="36" customHeight="1">
      <c r="A2" s="24" t="inlineStr">
        <is>
          <t>Días abiertos para alerta</t>
        </is>
      </c>
      <c r="B2" s="25" t="n">
        <v>5</v>
      </c>
      <c r="C2" s="24" t="inlineStr">
        <is>
          <t>Umbral administrativo para resaltar registros abiertos.</t>
        </is>
      </c>
    </row>
    <row r="3" ht="36" customHeight="1">
      <c r="A3" s="21" t="inlineStr">
        <is>
          <t>Importe que requiere autorización</t>
        </is>
      </c>
      <c r="B3" s="33" t="n">
        <v>5000</v>
      </c>
      <c r="C3" s="21" t="inlineStr">
        <is>
          <t>Supuesto editable en MXN para la ruta administrativa.</t>
        </is>
      </c>
    </row>
    <row r="4" ht="36" customHeight="1">
      <c r="A4" s="24" t="inlineStr">
        <is>
          <t>Fecha mínima permitida</t>
        </is>
      </c>
      <c r="B4" s="34" t="n">
        <v>45658</v>
      </c>
      <c r="C4" s="24" t="inlineStr">
        <is>
          <t>Límite inferior editable para fechas de captura.</t>
        </is>
      </c>
    </row>
    <row r="5" ht="36" customHeight="1">
      <c r="A5" s="21" t="inlineStr">
        <is>
          <t>Fecha máxima permitida</t>
        </is>
      </c>
      <c r="B5" s="34" t="n">
        <v>46752</v>
      </c>
      <c r="C5" s="21" t="inlineStr">
        <is>
          <t>Límite superior editable para fechas de captura.</t>
        </is>
      </c>
    </row>
    <row r="6"/>
    <row r="7" ht="42" customHeight="1">
      <c r="A7" s="28" t="inlineStr">
        <is>
          <t>Aviso de uso</t>
        </is>
      </c>
      <c r="B7" s="24" t="inlineStr">
        <is>
          <t>Administrativo</t>
        </is>
      </c>
      <c r="C7" s="24" t="inlineStr">
        <is>
          <t>Las alertas no interpretan mediciones ni valoran condiciones mecánicas.</t>
        </is>
      </c>
    </row>
    <row r="8" ht="42" customHeight="1">
      <c r="A8" s="28" t="inlineStr">
        <is>
          <t>Alcance</t>
        </is>
      </c>
      <c r="B8" s="24" t="inlineStr">
        <is>
          <t>Registro documental</t>
        </is>
      </c>
      <c r="C8" s="24" t="inlineStr">
        <is>
          <t>Los umbrales son supuestos editables; no garantizan tarifas, normas, autorizaciones ni cumplimiento contractual.</t>
        </is>
      </c>
    </row>
  </sheetData>
  <dataValidations count="3">
    <dataValidation sqref="B2" showDropDown="0" showInputMessage="0" showErrorMessage="1" allowBlank="0" errorTitle="Umbral no válido" error="Capture un entero de 0 a 365 días." type="whole" operator="between">
      <formula1>0</formula1>
      <formula2>365</formula2>
    </dataValidation>
    <dataValidation sqref="B3" showDropDown="0" showInputMessage="0" showErrorMessage="1" allowBlank="0" errorTitle="Importe no válido" error="Capture un importe de 0.00 a 999999.99 MXN." type="decimal" operator="between">
      <formula1>0</formula1>
      <formula2>999999.99</formula2>
    </dataValidation>
    <dataValidation sqref="B4:B5" showDropDown="0" showInputMessage="0" showErrorMessage="1" allowBlank="0" errorTitle="Fecha no válida" error="Capture una fecha entre 01/01/2020 y 31/12/2035." type="date" operator="between">
      <formula1>DATE(2020,1,1)</formula1>
      <formula2>DATE(2035,12,31)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Administrativo Ficticio</dc:creator>
  <dc:title xmlns:dc="http://purl.org/dc/elements/1.1/">Hoja de diagnóstico de motor en Excel</dc:title>
  <dc:description xmlns:dc="http://purl.org/dc/elements/1.1/">Libro administrativo ficticio para registrar síntomas reportados, actividades, resultados escritos y rutas de seguimiento. No emite diagnósticos automotrices.</dc:description>
  <dc:subject xmlns:dc="http://purl.org/dc/elements/1.1/">Control administrativo de revisiones y cierre documental</dc:subject>
  <dcterms:created xmlns:dcterms="http://purl.org/dc/terms/" xmlns:xsi="http://www.w3.org/2001/XMLSchema-instance" xsi:type="dcterms:W3CDTF">2026-09-10T06:38:26Z</dcterms:created>
  <dcterms:modified xmlns:dcterms="http://purl.org/dc/terms/" xmlns:xsi="http://www.w3.org/2001/XMLSchema-instance" xsi:type="dcterms:W3CDTF">2026-09-10T06:38:27+00:00Z</dcterms:modified>
</cp:coreProperties>
</file>