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ruebas" sheetId="3" state="visible" r:id="rId3"/>
    <sheet xmlns:r="http://schemas.openxmlformats.org/officeDocument/2006/relationships" name="Catálog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3442"/>
      <sz val="10"/>
    </font>
    <font>
      <name val="Calibri"/>
      <color rgb="00263442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BD3A24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 wrapText="1"/>
    </xf>
    <xf numFmtId="0" fontId="4" fillId="2" borderId="1" applyAlignment="1" applyProtection="1" pivotButton="0" quotePrefix="0" xfId="0">
      <alignment horizontal="center" vertical="center" wrapText="1"/>
      <protection locked="0" hidden="0"/>
    </xf>
    <xf numFmtId="0" fontId="3" fillId="7" borderId="1" applyAlignment="1" applyProtection="1" pivotButton="0" quotePrefix="0" xfId="0">
      <alignment horizontal="center" vertical="center"/>
      <protection locked="0" hidden="0"/>
    </xf>
    <xf numFmtId="164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left" vertical="top" wrapText="1"/>
      <protection locked="0" hidden="0"/>
    </xf>
    <xf numFmtId="165" fontId="3" fillId="7" borderId="1" applyAlignment="1" applyProtection="1" pivotButton="0" quotePrefix="0" xfId="0">
      <alignment horizontal="center" vertical="center"/>
      <protection locked="0" hidden="0"/>
    </xf>
    <xf numFmtId="1" fontId="3" fillId="7" borderId="1" applyAlignment="1" applyProtection="1" pivotButton="0" quotePrefix="0" xfId="0">
      <alignment horizontal="center" vertical="center"/>
      <protection locked="0" hidden="0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6" borderId="1" applyAlignment="1" applyProtection="1" pivotButton="0" quotePrefix="0" xfId="0">
      <alignment horizontal="left" vertical="center" wrapText="1"/>
      <protection locked="0" hidden="0"/>
    </xf>
    <xf numFmtId="0" fontId="4" fillId="4" borderId="1" applyAlignment="1" pivotButton="0" quotePrefix="0" xfId="0">
      <alignment horizontal="left" vertical="top" wrapText="1"/>
    </xf>
    <xf numFmtId="0" fontId="2" fillId="7" borderId="1" applyAlignment="1" applyProtection="1" pivotButton="0" quotePrefix="0" xfId="0">
      <alignment horizontal="left" vertical="top" wrapText="1"/>
      <protection locked="0" hidden="0"/>
    </xf>
    <xf numFmtId="0" fontId="3" fillId="3" borderId="1" applyAlignment="1" pivotButton="0" quotePrefix="0" xfId="0">
      <alignment horizontal="left" vertical="top" wrapText="1"/>
    </xf>
    <xf numFmtId="0" fontId="3" fillId="7" borderId="1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BD3A24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Control interno ficticio</author>
  </authors>
  <commentList>
    <comment ref="M1" authorId="0" shapeId="0">
      <text>
        <t>Fecha calculada a partir de la fecha de registro y el parámetro editable de Catálogos.</t>
      </text>
    </comment>
    <comment ref="N1" authorId="0" shapeId="0">
      <text>
        <t>Conteo automático de pruebas relacionadas con el folio.</t>
      </text>
    </comment>
    <comment ref="O1" authorId="0" shapeId="0">
      <text>
        <t>Clasificación administrativa automática; no representa un diagnóstico.</t>
      </text>
    </comment>
    <comment ref="F8" authorId="0" shapeId="0">
      <text>
        <t>Ejemplo ficticio intencional: la velocidad final es menor que la inicial. La validación de captura usa estilo de error Detener y rechaza esta combinación al editarla.</t>
      </text>
    </comment>
  </commentList>
</comments>
</file>

<file path=xl/tables/table1.xml><?xml version="1.0" encoding="utf-8"?>
<table xmlns="http://schemas.openxmlformats.org/spreadsheetml/2006/main" id="1" name="tblRegistro" displayName="tblRegistro" ref="A1:P111" headerRowCount="1">
  <autoFilter ref="A1:P111"/>
  <tableColumns count="16">
    <tableColumn id="1" name="Folio"/>
    <tableColumn id="2" name="Fecha de registro"/>
    <tableColumn id="3" name="Unidad interna"/>
    <tableColumn id="4" name="Condición"/>
    <tableColumn id="5" name="Velocidad desde (km/h)"/>
    <tableColumn id="6" name="Velocidad hasta (km/h)"/>
    <tableColumn id="7" name="Zona percibida"/>
    <tableColumn id="8" name="Manifestación"/>
    <tableColumn id="9" name="Intensidad percibida"/>
    <tableColumn id="10" name="Frecuencia"/>
    <tableColumn id="11" name="Descripción breve"/>
    <tableColumn id="12" name="Estado"/>
    <tableColumn id="13" name="Fecha objetivo"/>
    <tableColumn id="14" name="Pruebas registradas"/>
    <tableColumn id="15" name="Alerta"/>
    <tableColumn id="16" name="Comentario de cier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ruebas" displayName="tblPruebas" ref="A1:J201" headerRowCount="1">
  <autoFilter ref="A1:J201"/>
  <tableColumns count="10">
    <tableColumn id="1" name="ID de prueba"/>
    <tableColumn id="2" name="Folio relacionado"/>
    <tableColumn id="3" name="Fecha de prueba"/>
    <tableColumn id="4" name="Tipo de prueba"/>
    <tableColumn id="5" name="Condición aplicada"/>
    <tableColumn id="6" name="Resultado observado"/>
    <tableColumn id="7" name="¿Se reprodujo?"/>
    <tableColumn id="8" name="Duración (min)"/>
    <tableColumn id="9" name="Turno"/>
    <tableColumn id="10" name="Nota bre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Diagnóstico de ruidos y vibraciones en Excel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 t="inlineStr">
        <is>
          <t>Fecha de actualización</t>
        </is>
      </c>
      <c r="B2" s="3">
        <f>TODAY()</f>
        <v/>
      </c>
    </row>
    <row r="3"/>
    <row r="4">
      <c r="A4" s="4" t="inlineStr">
        <is>
          <t>Indicador administrativo</t>
        </is>
      </c>
      <c r="B4" s="4" t="inlineStr">
        <is>
          <t>Resultado</t>
        </is>
      </c>
    </row>
    <row r="5">
      <c r="A5" s="5" t="inlineStr">
        <is>
          <t>Registros no cerrados</t>
        </is>
      </c>
      <c r="B5" s="6">
        <f>COUNTIFS(Registro!$A$2:$A$111,"&lt;&gt;",Registro!$L$2:$L$111,"&lt;&gt;Cerrado")</f>
        <v/>
      </c>
    </row>
    <row r="6">
      <c r="A6" s="7" t="inlineStr">
        <is>
          <t>Prioridad alta</t>
        </is>
      </c>
      <c r="B6" s="8">
        <f>COUNTIF(Registro!$O$2:$O$111,"Prioridad alta")</f>
        <v/>
      </c>
    </row>
    <row r="7">
      <c r="A7" s="5" t="inlineStr">
        <is>
          <t>Vencidos</t>
        </is>
      </c>
      <c r="B7" s="6">
        <f>COUNTIF(Registro!$O$2:$O$111,"Vencido")</f>
        <v/>
      </c>
    </row>
    <row r="8">
      <c r="A8" s="7" t="inlineStr">
        <is>
          <t>Sin pruebas y no cerrados</t>
        </is>
      </c>
      <c r="B8" s="8">
        <f>COUNTIFS(Registro!$A$2:$A$111,"&lt;&gt;",Registro!$N$2:$N$111,0,Registro!$L$2:$L$111,"&lt;&gt;Cerrado")</f>
        <v/>
      </c>
    </row>
    <row r="9">
      <c r="A9" s="5" t="inlineStr">
        <is>
          <t>Intensidad promedio</t>
        </is>
      </c>
      <c r="B9" s="9">
        <f>IFERROR(AVERAGE(Registro!$I$2:$I$111),"")</f>
        <v/>
      </c>
    </row>
    <row r="10">
      <c r="A10" s="7" t="inlineStr">
        <is>
          <t>Duración promedio de pruebas</t>
        </is>
      </c>
      <c r="B10" s="10">
        <f>IFERROR(AVERAGE(Pruebas!$H$2:$H$201),"")</f>
        <v/>
      </c>
    </row>
    <row r="11"/>
    <row r="12">
      <c r="A12" s="11" t="inlineStr">
        <is>
          <t>Uso permitido</t>
        </is>
      </c>
      <c r="B12" s="12" t="inlineStr">
        <is>
          <t>Priorizar revisiones, detectar expedientes incompletos, identificar pruebas pendientes y cerrar registros documentados.</t>
        </is>
      </c>
    </row>
    <row r="13">
      <c r="A13" s="11" t="inlineStr">
        <is>
          <t>Alcance</t>
        </is>
      </c>
      <c r="B13" s="12" t="inlineStr">
        <is>
          <t>No determina causas, fallas, reparaciones ni condiciones de seguridad. No se capturan nombres, teléfonos, placas ni VIN.</t>
        </is>
      </c>
    </row>
    <row r="14">
      <c r="A14" s="11" t="inlineStr">
        <is>
          <t>Gráfica</t>
        </is>
      </c>
      <c r="B14" s="12" t="inlineStr">
        <is>
          <t>No se incluye inicialmente; podrá agregarse cuando existan al menos 20 registros reales comparables.</t>
        </is>
      </c>
    </row>
    <row r="15"/>
    <row r="16" ht="75" customHeight="1">
      <c r="A16" s="13" t="inlineStr">
        <is>
          <t>Herramienta de registro administrativo; no sustituye una evaluación técnica ni emite diagnósticos.</t>
        </is>
      </c>
    </row>
  </sheetData>
  <mergeCells count="1">
    <mergeCell ref="A1:H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1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2" customWidth="1" min="4" max="4"/>
    <col width="17" customWidth="1" min="5" max="5"/>
    <col width="17" customWidth="1" min="6" max="6"/>
    <col width="18" customWidth="1" min="7" max="7"/>
    <col width="20" customWidth="1" min="8" max="8"/>
    <col width="15" customWidth="1" min="9" max="9"/>
    <col width="15" customWidth="1" min="10" max="10"/>
    <col width="40" customWidth="1" min="11" max="11"/>
    <col width="15" customWidth="1" min="12" max="12"/>
    <col width="15" customWidth="1" min="13" max="13"/>
    <col width="16" customWidth="1" min="14" max="14"/>
    <col width="18" customWidth="1" min="15" max="15"/>
    <col width="40" customWidth="1" min="16" max="16"/>
  </cols>
  <sheetData>
    <row r="1" ht="42" customHeight="1">
      <c r="A1" s="14" t="inlineStr">
        <is>
          <t>Folio</t>
        </is>
      </c>
      <c r="B1" s="14" t="inlineStr">
        <is>
          <t>Fecha de registro</t>
        </is>
      </c>
      <c r="C1" s="14" t="inlineStr">
        <is>
          <t>Unidad interna</t>
        </is>
      </c>
      <c r="D1" s="14" t="inlineStr">
        <is>
          <t>Condición</t>
        </is>
      </c>
      <c r="E1" s="14" t="inlineStr">
        <is>
          <t>Velocidad desde (km/h)</t>
        </is>
      </c>
      <c r="F1" s="14" t="inlineStr">
        <is>
          <t>Velocidad hasta (km/h)</t>
        </is>
      </c>
      <c r="G1" s="14" t="inlineStr">
        <is>
          <t>Zona percibida</t>
        </is>
      </c>
      <c r="H1" s="14" t="inlineStr">
        <is>
          <t>Manifestación</t>
        </is>
      </c>
      <c r="I1" s="14" t="inlineStr">
        <is>
          <t>Intensidad percibida</t>
        </is>
      </c>
      <c r="J1" s="14" t="inlineStr">
        <is>
          <t>Frecuencia</t>
        </is>
      </c>
      <c r="K1" s="14" t="inlineStr">
        <is>
          <t>Descripción breve</t>
        </is>
      </c>
      <c r="L1" s="14" t="inlineStr">
        <is>
          <t>Estado</t>
        </is>
      </c>
      <c r="M1" s="14" t="inlineStr">
        <is>
          <t>Fecha objetivo</t>
        </is>
      </c>
      <c r="N1" s="14" t="inlineStr">
        <is>
          <t>Pruebas registradas</t>
        </is>
      </c>
      <c r="O1" s="14" t="inlineStr">
        <is>
          <t>Alerta</t>
        </is>
      </c>
      <c r="P1" s="14" t="inlineStr">
        <is>
          <t>Comentario de cierre</t>
        </is>
      </c>
    </row>
    <row r="2">
      <c r="A2" s="15" t="inlineStr">
        <is>
          <t>FICT-001</t>
        </is>
      </c>
      <c r="B2" s="16" t="n">
        <v>46266</v>
      </c>
      <c r="C2" s="15" t="inlineStr">
        <is>
          <t>UNIDAD-F01</t>
        </is>
      </c>
      <c r="D2" s="17" t="inlineStr">
        <is>
          <t>Al acelerar</t>
        </is>
      </c>
      <c r="E2" s="18" t="n">
        <v>20</v>
      </c>
      <c r="F2" s="18" t="n">
        <v>40</v>
      </c>
      <c r="G2" s="17" t="inlineStr">
        <is>
          <t>Frontal</t>
        </is>
      </c>
      <c r="H2" s="17" t="inlineStr">
        <is>
          <t>Ruido</t>
        </is>
      </c>
      <c r="I2" s="19" t="n">
        <v>4</v>
      </c>
      <c r="J2" s="15" t="inlineStr">
        <is>
          <t>Intermitente</t>
        </is>
      </c>
      <c r="K2" s="17" t="inlineStr">
        <is>
          <t>Ruido reportado al aumentar la velocidad.</t>
        </is>
      </c>
      <c r="L2" s="15" t="inlineStr">
        <is>
          <t>En revisión</t>
        </is>
      </c>
      <c r="M2" s="20">
        <f>IF(B2="","",B2+'Catálogos'!$B$3)</f>
        <v/>
      </c>
      <c r="N2" s="8">
        <f>IF(A2="","",COUNTIF(Pruebas!$B$2:$B$201,A2))</f>
        <v/>
      </c>
      <c r="O2" s="21">
        <f>IF(A2="","",IF(L2="Cerrado","Cerrado",IF(AND(M2&lt;&gt;"",M2&lt;TODAY()),"Vencido",IF(I2&gt;='Catálogos'!$B$2,"Prioridad alta",IF(N2&lt;'Catálogos'!$B$4,"Faltan pruebas","En seguimiento")))))</f>
        <v/>
      </c>
      <c r="P2" s="17" t="inlineStr"/>
    </row>
    <row r="3">
      <c r="A3" s="15" t="inlineStr">
        <is>
          <t>FICT-002</t>
        </is>
      </c>
      <c r="B3" s="16" t="n">
        <v>46267</v>
      </c>
      <c r="C3" s="15" t="inlineStr">
        <is>
          <t>UNIDAD-F02</t>
        </is>
      </c>
      <c r="D3" s="17" t="inlineStr">
        <is>
          <t>Velocidad constante</t>
        </is>
      </c>
      <c r="E3" s="18" t="n">
        <v>70</v>
      </c>
      <c r="F3" s="18" t="n">
        <v>90</v>
      </c>
      <c r="G3" s="17" t="inlineStr">
        <is>
          <t>Centro</t>
        </is>
      </c>
      <c r="H3" s="17" t="inlineStr">
        <is>
          <t>Vibración</t>
        </is>
      </c>
      <c r="I3" s="19" t="n">
        <v>3</v>
      </c>
      <c r="J3" s="15" t="inlineStr">
        <is>
          <t>Constante</t>
        </is>
      </c>
      <c r="K3" s="17" t="inlineStr">
        <is>
          <t>Movimiento percibido en la zona central.</t>
        </is>
      </c>
      <c r="L3" s="15" t="inlineStr">
        <is>
          <t>Cerrado</t>
        </is>
      </c>
      <c r="M3" s="3">
        <f>IF(B3="","",B3+'Catálogos'!$B$3)</f>
        <v/>
      </c>
      <c r="N3" s="6">
        <f>IF(A3="","",COUNTIF(Pruebas!$B$2:$B$201,A3))</f>
        <v/>
      </c>
      <c r="O3" s="22">
        <f>IF(A3="","",IF(L3="Cerrado","Cerrado",IF(AND(M3&lt;&gt;"",M3&lt;TODAY()),"Vencido",IF(I3&gt;='Catálogos'!$B$2,"Prioridad alta",IF(N3&lt;'Catálogos'!$B$4,"Faltan pruebas","En seguimiento")))))</f>
        <v/>
      </c>
      <c r="P3" s="17" t="inlineStr">
        <is>
          <t>Registro ficticio cerrado con evidencia administrativa completa.</t>
        </is>
      </c>
    </row>
    <row r="4">
      <c r="A4" s="15" t="inlineStr">
        <is>
          <t>FICT-003</t>
        </is>
      </c>
      <c r="B4" s="16" t="n">
        <v>46268</v>
      </c>
      <c r="C4" s="15" t="inlineStr">
        <is>
          <t>UNIDAD-F03</t>
        </is>
      </c>
      <c r="D4" s="17" t="inlineStr">
        <is>
          <t>Al frenar</t>
        </is>
      </c>
      <c r="E4" s="18" t="n">
        <v>30</v>
      </c>
      <c r="F4" s="18" t="n">
        <v>50</v>
      </c>
      <c r="G4" s="17" t="inlineStr">
        <is>
          <t>Frontal</t>
        </is>
      </c>
      <c r="H4" s="17" t="inlineStr">
        <is>
          <t>Ruido y vibración</t>
        </is>
      </c>
      <c r="I4" s="19" t="n">
        <v>5</v>
      </c>
      <c r="J4" s="15" t="inlineStr">
        <is>
          <t>Intermitente</t>
        </is>
      </c>
      <c r="K4" s="17" t="inlineStr">
        <is>
          <t>Manifestación combinada reportada durante el frenado.</t>
        </is>
      </c>
      <c r="L4" s="15" t="inlineStr">
        <is>
          <t>En espera</t>
        </is>
      </c>
      <c r="M4" s="20">
        <f>IF(B4="","",B4+'Catálogos'!$B$3)</f>
        <v/>
      </c>
      <c r="N4" s="8">
        <f>IF(A4="","",COUNTIF(Pruebas!$B$2:$B$201,A4))</f>
        <v/>
      </c>
      <c r="O4" s="21">
        <f>IF(A4="","",IF(L4="Cerrado","Cerrado",IF(AND(M4&lt;&gt;"",M4&lt;TODAY()),"Vencido",IF(I4&gt;='Catálogos'!$B$2,"Prioridad alta",IF(N4&lt;'Catálogos'!$B$4,"Faltan pruebas","En seguimiento")))))</f>
        <v/>
      </c>
      <c r="P4" s="17" t="inlineStr"/>
    </row>
    <row r="5">
      <c r="A5" s="15" t="inlineStr">
        <is>
          <t>FICT-004</t>
        </is>
      </c>
      <c r="B5" s="16" t="n">
        <v>46269</v>
      </c>
      <c r="C5" s="15" t="inlineStr">
        <is>
          <t>UNIDAD-F04</t>
        </is>
      </c>
      <c r="D5" s="17" t="inlineStr">
        <is>
          <t>En ralentí</t>
        </is>
      </c>
      <c r="E5" s="18" t="n">
        <v>0</v>
      </c>
      <c r="F5" s="18" t="n">
        <v>0</v>
      </c>
      <c r="G5" s="17" t="inlineStr">
        <is>
          <t>Lado derecho</t>
        </is>
      </c>
      <c r="H5" s="17" t="inlineStr">
        <is>
          <t>Vibración</t>
        </is>
      </c>
      <c r="I5" s="19" t="n">
        <v>2</v>
      </c>
      <c r="J5" s="15" t="inlineStr">
        <is>
          <t>Constante</t>
        </is>
      </c>
      <c r="K5" s="17" t="inlineStr">
        <is>
          <t>Vibración percibida mientras la unidad permanecía detenida.</t>
        </is>
      </c>
      <c r="L5" s="15" t="inlineStr">
        <is>
          <t>Cerrado</t>
        </is>
      </c>
      <c r="M5" s="3">
        <f>IF(B5="","",B5+'Catálogos'!$B$3)</f>
        <v/>
      </c>
      <c r="N5" s="6">
        <f>IF(A5="","",COUNTIF(Pruebas!$B$2:$B$201,A5))</f>
        <v/>
      </c>
      <c r="O5" s="22">
        <f>IF(A5="","",IF(L5="Cerrado","Cerrado",IF(AND(M5&lt;&gt;"",M5&lt;TODAY()),"Vencido",IF(I5&gt;='Catálogos'!$B$2,"Prioridad alta",IF(N5&lt;'Catálogos'!$B$4,"Faltan pruebas","En seguimiento")))))</f>
        <v/>
      </c>
      <c r="P5" s="17" t="inlineStr">
        <is>
          <t>Registro ficticio cerrado después de documentar la prueba.</t>
        </is>
      </c>
    </row>
    <row r="6">
      <c r="A6" s="15" t="inlineStr">
        <is>
          <t>FICT-005</t>
        </is>
      </c>
      <c r="B6" s="16" t="n">
        <v>46270</v>
      </c>
      <c r="C6" s="15" t="inlineStr">
        <is>
          <t>UNIDAD-F05</t>
        </is>
      </c>
      <c r="D6" s="17" t="inlineStr">
        <is>
          <t>Al girar</t>
        </is>
      </c>
      <c r="E6" s="18" t="n">
        <v>10</v>
      </c>
      <c r="F6" s="18" t="n">
        <v>25</v>
      </c>
      <c r="G6" s="17" t="inlineStr">
        <is>
          <t>Lado izquierdo</t>
        </is>
      </c>
      <c r="H6" s="17" t="inlineStr">
        <is>
          <t>Ruido</t>
        </is>
      </c>
      <c r="I6" s="19" t="n">
        <v>3</v>
      </c>
      <c r="J6" s="15" t="inlineStr">
        <is>
          <t>Una vez</t>
        </is>
      </c>
      <c r="K6" s="17" t="inlineStr">
        <is>
          <t>Ruido reportado una sola vez durante un giro.</t>
        </is>
      </c>
      <c r="L6" s="15" t="inlineStr">
        <is>
          <t>Nuevo</t>
        </is>
      </c>
      <c r="M6" s="20">
        <f>IF(B6="","",B6+'Catálogos'!$B$3)</f>
        <v/>
      </c>
      <c r="N6" s="8">
        <f>IF(A6="","",COUNTIF(Pruebas!$B$2:$B$201,A6))</f>
        <v/>
      </c>
      <c r="O6" s="21">
        <f>IF(A6="","",IF(L6="Cerrado","Cerrado",IF(AND(M6&lt;&gt;"",M6&lt;TODAY()),"Vencido",IF(I6&gt;='Catálogos'!$B$2,"Prioridad alta",IF(N6&lt;'Catálogos'!$B$4,"Faltan pruebas","En seguimiento")))))</f>
        <v/>
      </c>
      <c r="P6" s="17" t="inlineStr"/>
    </row>
    <row r="7">
      <c r="A7" s="15" t="inlineStr">
        <is>
          <t>FICT-006</t>
        </is>
      </c>
      <c r="B7" s="16" t="n">
        <v>46271</v>
      </c>
      <c r="C7" s="15" t="inlineStr">
        <is>
          <t>UNIDAD-F06</t>
        </is>
      </c>
      <c r="D7" s="17" t="inlineStr">
        <is>
          <t>Superficie irregular</t>
        </is>
      </c>
      <c r="E7" s="18" t="n">
        <v>15</v>
      </c>
      <c r="F7" s="18" t="n">
        <v>35</v>
      </c>
      <c r="G7" s="17" t="inlineStr">
        <is>
          <t>Trasera</t>
        </is>
      </c>
      <c r="H7" s="17" t="inlineStr">
        <is>
          <t>Ruido</t>
        </is>
      </c>
      <c r="I7" s="19" t="n">
        <v>4</v>
      </c>
      <c r="J7" s="15" t="inlineStr">
        <is>
          <t>Intermitente</t>
        </is>
      </c>
      <c r="K7" s="17" t="inlineStr">
        <is>
          <t>Ruido intermitente percibido en superficie irregular.</t>
        </is>
      </c>
      <c r="L7" s="15" t="inlineStr">
        <is>
          <t>En revisión</t>
        </is>
      </c>
      <c r="M7" s="3">
        <f>IF(B7="","",B7+'Catálogos'!$B$3)</f>
        <v/>
      </c>
      <c r="N7" s="6">
        <f>IF(A7="","",COUNTIF(Pruebas!$B$2:$B$201,A7))</f>
        <v/>
      </c>
      <c r="O7" s="22">
        <f>IF(A7="","",IF(L7="Cerrado","Cerrado",IF(AND(M7&lt;&gt;"",M7&lt;TODAY()),"Vencido",IF(I7&gt;='Catálogos'!$B$2,"Prioridad alta",IF(N7&lt;'Catálogos'!$B$4,"Faltan pruebas","En seguimiento")))))</f>
        <v/>
      </c>
      <c r="P7" s="17" t="inlineStr"/>
    </row>
    <row r="8">
      <c r="A8" s="15" t="inlineStr">
        <is>
          <t>FICT-007</t>
        </is>
      </c>
      <c r="B8" s="16" t="n">
        <v>46272</v>
      </c>
      <c r="C8" s="15" t="inlineStr">
        <is>
          <t>UNIDAD-F07</t>
        </is>
      </c>
      <c r="D8" s="17" t="inlineStr">
        <is>
          <t>Al desacelerar</t>
        </is>
      </c>
      <c r="E8" s="18" t="n">
        <v>60</v>
      </c>
      <c r="F8" s="18" t="n">
        <v>30</v>
      </c>
      <c r="G8" s="17" t="inlineStr">
        <is>
          <t>Centro</t>
        </is>
      </c>
      <c r="H8" s="17" t="inlineStr">
        <is>
          <t>Vibración</t>
        </is>
      </c>
      <c r="I8" s="19" t="n">
        <v>3</v>
      </c>
      <c r="J8" s="15" t="inlineStr">
        <is>
          <t>Intermitente</t>
        </is>
      </c>
      <c r="K8" s="17" t="inlineStr">
        <is>
          <t>Ejemplo ficticio con intervalo inválido para comprobar la validación.</t>
        </is>
      </c>
      <c r="L8" s="15" t="inlineStr">
        <is>
          <t>En espera</t>
        </is>
      </c>
      <c r="M8" s="20">
        <f>IF(B8="","",B8+'Catálogos'!$B$3)</f>
        <v/>
      </c>
      <c r="N8" s="8">
        <f>IF(A8="","",COUNTIF(Pruebas!$B$2:$B$201,A8))</f>
        <v/>
      </c>
      <c r="O8" s="21">
        <f>IF(A8="","",IF(L8="Cerrado","Cerrado",IF(AND(M8&lt;&gt;"",M8&lt;TODAY()),"Vencido",IF(I8&gt;='Catálogos'!$B$2,"Prioridad alta",IF(N8&lt;'Catálogos'!$B$4,"Faltan pruebas","En seguimiento")))))</f>
        <v/>
      </c>
      <c r="P8" s="17" t="inlineStr"/>
    </row>
    <row r="9">
      <c r="A9" s="15" t="inlineStr">
        <is>
          <t>FICT-008</t>
        </is>
      </c>
      <c r="B9" s="16" t="n">
        <v>46273</v>
      </c>
      <c r="C9" s="15" t="inlineStr">
        <is>
          <t>UNIDAD-F08</t>
        </is>
      </c>
      <c r="D9" s="17" t="inlineStr">
        <is>
          <t>Velocidad constante</t>
        </is>
      </c>
      <c r="E9" s="18" t="n">
        <v>80</v>
      </c>
      <c r="F9" s="18" t="n">
        <v>100</v>
      </c>
      <c r="G9" s="17" t="inlineStr">
        <is>
          <t>No localizada</t>
        </is>
      </c>
      <c r="H9" s="17" t="inlineStr">
        <is>
          <t>Ruido</t>
        </is>
      </c>
      <c r="I9" s="19" t="n">
        <v>1</v>
      </c>
      <c r="J9" s="15" t="inlineStr">
        <is>
          <t>Una vez</t>
        </is>
      </c>
      <c r="K9" s="17" t="inlineStr">
        <is>
          <t>Ruido aislado sin zona percibida definida.</t>
        </is>
      </c>
      <c r="L9" s="15" t="inlineStr">
        <is>
          <t>Nuevo</t>
        </is>
      </c>
      <c r="M9" s="3">
        <f>IF(B9="","",B9+'Catálogos'!$B$3)</f>
        <v/>
      </c>
      <c r="N9" s="6">
        <f>IF(A9="","",COUNTIF(Pruebas!$B$2:$B$201,A9))</f>
        <v/>
      </c>
      <c r="O9" s="22">
        <f>IF(A9="","",IF(L9="Cerrado","Cerrado",IF(AND(M9&lt;&gt;"",M9&lt;TODAY()),"Vencido",IF(I9&gt;='Catálogos'!$B$2,"Prioridad alta",IF(N9&lt;'Catálogos'!$B$4,"Faltan pruebas","En seguimiento")))))</f>
        <v/>
      </c>
      <c r="P9" s="17" t="inlineStr"/>
    </row>
    <row r="10">
      <c r="A10" s="15" t="inlineStr">
        <is>
          <t>FICT-009</t>
        </is>
      </c>
      <c r="B10" s="16" t="n">
        <v>46274</v>
      </c>
      <c r="C10" s="15" t="inlineStr">
        <is>
          <t>UNIDAD-F09</t>
        </is>
      </c>
      <c r="D10" s="17" t="inlineStr">
        <is>
          <t>Al acelerar</t>
        </is>
      </c>
      <c r="E10" s="18" t="n">
        <v>0</v>
      </c>
      <c r="F10" s="18" t="n">
        <v>20</v>
      </c>
      <c r="G10" s="17" t="inlineStr">
        <is>
          <t>Frontal</t>
        </is>
      </c>
      <c r="H10" s="17" t="inlineStr">
        <is>
          <t>Vibración</t>
        </is>
      </c>
      <c r="I10" s="19" t="n">
        <v>5</v>
      </c>
      <c r="J10" s="15" t="inlineStr">
        <is>
          <t>Constante</t>
        </is>
      </c>
      <c r="K10" s="17" t="inlineStr">
        <is>
          <t>Vibración constante reportada al iniciar la aceleración.</t>
        </is>
      </c>
      <c r="L10" s="15" t="inlineStr">
        <is>
          <t>En revisión</t>
        </is>
      </c>
      <c r="M10" s="20">
        <f>IF(B10="","",B10+'Catálogos'!$B$3)</f>
        <v/>
      </c>
      <c r="N10" s="8">
        <f>IF(A10="","",COUNTIF(Pruebas!$B$2:$B$201,A10))</f>
        <v/>
      </c>
      <c r="O10" s="21">
        <f>IF(A10="","",IF(L10="Cerrado","Cerrado",IF(AND(M10&lt;&gt;"",M10&lt;TODAY()),"Vencido",IF(I10&gt;='Catálogos'!$B$2,"Prioridad alta",IF(N10&lt;'Catálogos'!$B$4,"Faltan pruebas","En seguimiento")))))</f>
        <v/>
      </c>
      <c r="P10" s="17" t="inlineStr"/>
    </row>
    <row r="11">
      <c r="A11" s="15" t="inlineStr">
        <is>
          <t>FICT-010</t>
        </is>
      </c>
      <c r="B11" s="16" t="n">
        <v>46275</v>
      </c>
      <c r="C11" s="15" t="inlineStr">
        <is>
          <t>UNIDAD-F10</t>
        </is>
      </c>
      <c r="D11" s="17" t="inlineStr">
        <is>
          <t>Al frenar</t>
        </is>
      </c>
      <c r="E11" s="18" t="n">
        <v>40</v>
      </c>
      <c r="F11" s="18" t="n">
        <v>60</v>
      </c>
      <c r="G11" s="17" t="inlineStr">
        <is>
          <t>Trasera</t>
        </is>
      </c>
      <c r="H11" s="17" t="inlineStr">
        <is>
          <t>Ruido</t>
        </is>
      </c>
      <c r="I11" s="19" t="n">
        <v>2</v>
      </c>
      <c r="J11" s="15" t="inlineStr">
        <is>
          <t>Intermitente</t>
        </is>
      </c>
      <c r="K11" s="17" t="inlineStr">
        <is>
          <t>Ruido intermitente percibido en la zona trasera.</t>
        </is>
      </c>
      <c r="L11" s="15" t="inlineStr">
        <is>
          <t>Nuevo</t>
        </is>
      </c>
      <c r="M11" s="3">
        <f>IF(B11="","",B11+'Catálogos'!$B$3)</f>
        <v/>
      </c>
      <c r="N11" s="6">
        <f>IF(A11="","",COUNTIF(Pruebas!$B$2:$B$201,A11))</f>
        <v/>
      </c>
      <c r="O11" s="22">
        <f>IF(A11="","",IF(L11="Cerrado","Cerrado",IF(AND(M11&lt;&gt;"",M11&lt;TODAY()),"Vencido",IF(I11&gt;='Catálogos'!$B$2,"Prioridad alta",IF(N11&lt;'Catálogos'!$B$4,"Faltan pruebas","En seguimiento")))))</f>
        <v/>
      </c>
      <c r="P11" s="17" t="inlineStr"/>
    </row>
    <row r="12">
      <c r="A12" s="15" t="n"/>
      <c r="B12" s="16" t="n"/>
      <c r="C12" s="15" t="n"/>
      <c r="D12" s="17" t="n"/>
      <c r="E12" s="18" t="n"/>
      <c r="F12" s="18" t="n"/>
      <c r="G12" s="17" t="n"/>
      <c r="H12" s="17" t="n"/>
      <c r="I12" s="19" t="n"/>
      <c r="J12" s="15" t="n"/>
      <c r="K12" s="17" t="n"/>
      <c r="L12" s="15" t="n"/>
      <c r="M12" s="20">
        <f>IF(B12="","",B12+'Catálogos'!$B$3)</f>
        <v/>
      </c>
      <c r="N12" s="8">
        <f>IF(A12="","",COUNTIF(Pruebas!$B$2:$B$201,A12))</f>
        <v/>
      </c>
      <c r="O12" s="21">
        <f>IF(A12="","",IF(L12="Cerrado","Cerrado",IF(AND(M12&lt;&gt;"",M12&lt;TODAY()),"Vencido",IF(I12&gt;='Catálogos'!$B$2,"Prioridad alta",IF(N12&lt;'Catálogos'!$B$4,"Faltan pruebas","En seguimiento")))))</f>
        <v/>
      </c>
      <c r="P12" s="17" t="n"/>
    </row>
    <row r="13">
      <c r="A13" s="15" t="n"/>
      <c r="B13" s="16" t="n"/>
      <c r="C13" s="15" t="n"/>
      <c r="D13" s="17" t="n"/>
      <c r="E13" s="18" t="n"/>
      <c r="F13" s="18" t="n"/>
      <c r="G13" s="17" t="n"/>
      <c r="H13" s="17" t="n"/>
      <c r="I13" s="19" t="n"/>
      <c r="J13" s="15" t="n"/>
      <c r="K13" s="17" t="n"/>
      <c r="L13" s="15" t="n"/>
      <c r="M13" s="3">
        <f>IF(B13="","",B13+'Catálogos'!$B$3)</f>
        <v/>
      </c>
      <c r="N13" s="6">
        <f>IF(A13="","",COUNTIF(Pruebas!$B$2:$B$201,A13))</f>
        <v/>
      </c>
      <c r="O13" s="22">
        <f>IF(A13="","",IF(L13="Cerrado","Cerrado",IF(AND(M13&lt;&gt;"",M13&lt;TODAY()),"Vencido",IF(I13&gt;='Catálogos'!$B$2,"Prioridad alta",IF(N13&lt;'Catálogos'!$B$4,"Faltan pruebas","En seguimiento")))))</f>
        <v/>
      </c>
      <c r="P13" s="17" t="n"/>
    </row>
    <row r="14">
      <c r="A14" s="15" t="n"/>
      <c r="B14" s="16" t="n"/>
      <c r="C14" s="15" t="n"/>
      <c r="D14" s="17" t="n"/>
      <c r="E14" s="18" t="n"/>
      <c r="F14" s="18" t="n"/>
      <c r="G14" s="17" t="n"/>
      <c r="H14" s="17" t="n"/>
      <c r="I14" s="19" t="n"/>
      <c r="J14" s="15" t="n"/>
      <c r="K14" s="17" t="n"/>
      <c r="L14" s="15" t="n"/>
      <c r="M14" s="20">
        <f>IF(B14="","",B14+'Catálogos'!$B$3)</f>
        <v/>
      </c>
      <c r="N14" s="8">
        <f>IF(A14="","",COUNTIF(Pruebas!$B$2:$B$201,A14))</f>
        <v/>
      </c>
      <c r="O14" s="21">
        <f>IF(A14="","",IF(L14="Cerrado","Cerrado",IF(AND(M14&lt;&gt;"",M14&lt;TODAY()),"Vencido",IF(I14&gt;='Catálogos'!$B$2,"Prioridad alta",IF(N14&lt;'Catálogos'!$B$4,"Faltan pruebas","En seguimiento")))))</f>
        <v/>
      </c>
      <c r="P14" s="17" t="n"/>
    </row>
    <row r="15">
      <c r="A15" s="15" t="n"/>
      <c r="B15" s="16" t="n"/>
      <c r="C15" s="15" t="n"/>
      <c r="D15" s="17" t="n"/>
      <c r="E15" s="18" t="n"/>
      <c r="F15" s="18" t="n"/>
      <c r="G15" s="17" t="n"/>
      <c r="H15" s="17" t="n"/>
      <c r="I15" s="19" t="n"/>
      <c r="J15" s="15" t="n"/>
      <c r="K15" s="17" t="n"/>
      <c r="L15" s="15" t="n"/>
      <c r="M15" s="3">
        <f>IF(B15="","",B15+'Catálogos'!$B$3)</f>
        <v/>
      </c>
      <c r="N15" s="6">
        <f>IF(A15="","",COUNTIF(Pruebas!$B$2:$B$201,A15))</f>
        <v/>
      </c>
      <c r="O15" s="22">
        <f>IF(A15="","",IF(L15="Cerrado","Cerrado",IF(AND(M15&lt;&gt;"",M15&lt;TODAY()),"Vencido",IF(I15&gt;='Catálogos'!$B$2,"Prioridad alta",IF(N15&lt;'Catálogos'!$B$4,"Faltan pruebas","En seguimiento")))))</f>
        <v/>
      </c>
      <c r="P15" s="17" t="n"/>
    </row>
    <row r="16">
      <c r="A16" s="15" t="n"/>
      <c r="B16" s="16" t="n"/>
      <c r="C16" s="15" t="n"/>
      <c r="D16" s="17" t="n"/>
      <c r="E16" s="18" t="n"/>
      <c r="F16" s="18" t="n"/>
      <c r="G16" s="17" t="n"/>
      <c r="H16" s="17" t="n"/>
      <c r="I16" s="19" t="n"/>
      <c r="J16" s="15" t="n"/>
      <c r="K16" s="17" t="n"/>
      <c r="L16" s="15" t="n"/>
      <c r="M16" s="20">
        <f>IF(B16="","",B16+'Catálogos'!$B$3)</f>
        <v/>
      </c>
      <c r="N16" s="8">
        <f>IF(A16="","",COUNTIF(Pruebas!$B$2:$B$201,A16))</f>
        <v/>
      </c>
      <c r="O16" s="21">
        <f>IF(A16="","",IF(L16="Cerrado","Cerrado",IF(AND(M16&lt;&gt;"",M16&lt;TODAY()),"Vencido",IF(I16&gt;='Catálogos'!$B$2,"Prioridad alta",IF(N16&lt;'Catálogos'!$B$4,"Faltan pruebas","En seguimiento")))))</f>
        <v/>
      </c>
      <c r="P16" s="17" t="n"/>
    </row>
    <row r="17">
      <c r="A17" s="15" t="n"/>
      <c r="B17" s="16" t="n"/>
      <c r="C17" s="15" t="n"/>
      <c r="D17" s="17" t="n"/>
      <c r="E17" s="18" t="n"/>
      <c r="F17" s="18" t="n"/>
      <c r="G17" s="17" t="n"/>
      <c r="H17" s="17" t="n"/>
      <c r="I17" s="19" t="n"/>
      <c r="J17" s="15" t="n"/>
      <c r="K17" s="17" t="n"/>
      <c r="L17" s="15" t="n"/>
      <c r="M17" s="3">
        <f>IF(B17="","",B17+'Catálogos'!$B$3)</f>
        <v/>
      </c>
      <c r="N17" s="6">
        <f>IF(A17="","",COUNTIF(Pruebas!$B$2:$B$201,A17))</f>
        <v/>
      </c>
      <c r="O17" s="22">
        <f>IF(A17="","",IF(L17="Cerrado","Cerrado",IF(AND(M17&lt;&gt;"",M17&lt;TODAY()),"Vencido",IF(I17&gt;='Catálogos'!$B$2,"Prioridad alta",IF(N17&lt;'Catálogos'!$B$4,"Faltan pruebas","En seguimiento")))))</f>
        <v/>
      </c>
      <c r="P17" s="17" t="n"/>
    </row>
    <row r="18">
      <c r="A18" s="15" t="n"/>
      <c r="B18" s="16" t="n"/>
      <c r="C18" s="15" t="n"/>
      <c r="D18" s="17" t="n"/>
      <c r="E18" s="18" t="n"/>
      <c r="F18" s="18" t="n"/>
      <c r="G18" s="17" t="n"/>
      <c r="H18" s="17" t="n"/>
      <c r="I18" s="19" t="n"/>
      <c r="J18" s="15" t="n"/>
      <c r="K18" s="17" t="n"/>
      <c r="L18" s="15" t="n"/>
      <c r="M18" s="20">
        <f>IF(B18="","",B18+'Catálogos'!$B$3)</f>
        <v/>
      </c>
      <c r="N18" s="8">
        <f>IF(A18="","",COUNTIF(Pruebas!$B$2:$B$201,A18))</f>
        <v/>
      </c>
      <c r="O18" s="21">
        <f>IF(A18="","",IF(L18="Cerrado","Cerrado",IF(AND(M18&lt;&gt;"",M18&lt;TODAY()),"Vencido",IF(I18&gt;='Catálogos'!$B$2,"Prioridad alta",IF(N18&lt;'Catálogos'!$B$4,"Faltan pruebas","En seguimiento")))))</f>
        <v/>
      </c>
      <c r="P18" s="17" t="n"/>
    </row>
    <row r="19">
      <c r="A19" s="15" t="n"/>
      <c r="B19" s="16" t="n"/>
      <c r="C19" s="15" t="n"/>
      <c r="D19" s="17" t="n"/>
      <c r="E19" s="18" t="n"/>
      <c r="F19" s="18" t="n"/>
      <c r="G19" s="17" t="n"/>
      <c r="H19" s="17" t="n"/>
      <c r="I19" s="19" t="n"/>
      <c r="J19" s="15" t="n"/>
      <c r="K19" s="17" t="n"/>
      <c r="L19" s="15" t="n"/>
      <c r="M19" s="3">
        <f>IF(B19="","",B19+'Catálogos'!$B$3)</f>
        <v/>
      </c>
      <c r="N19" s="6">
        <f>IF(A19="","",COUNTIF(Pruebas!$B$2:$B$201,A19))</f>
        <v/>
      </c>
      <c r="O19" s="22">
        <f>IF(A19="","",IF(L19="Cerrado","Cerrado",IF(AND(M19&lt;&gt;"",M19&lt;TODAY()),"Vencido",IF(I19&gt;='Catálogos'!$B$2,"Prioridad alta",IF(N19&lt;'Catálogos'!$B$4,"Faltan pruebas","En seguimiento")))))</f>
        <v/>
      </c>
      <c r="P19" s="17" t="n"/>
    </row>
    <row r="20">
      <c r="A20" s="15" t="n"/>
      <c r="B20" s="16" t="n"/>
      <c r="C20" s="15" t="n"/>
      <c r="D20" s="17" t="n"/>
      <c r="E20" s="18" t="n"/>
      <c r="F20" s="18" t="n"/>
      <c r="G20" s="17" t="n"/>
      <c r="H20" s="17" t="n"/>
      <c r="I20" s="19" t="n"/>
      <c r="J20" s="15" t="n"/>
      <c r="K20" s="17" t="n"/>
      <c r="L20" s="15" t="n"/>
      <c r="M20" s="20">
        <f>IF(B20="","",B20+'Catálogos'!$B$3)</f>
        <v/>
      </c>
      <c r="N20" s="8">
        <f>IF(A20="","",COUNTIF(Pruebas!$B$2:$B$201,A20))</f>
        <v/>
      </c>
      <c r="O20" s="21">
        <f>IF(A20="","",IF(L20="Cerrado","Cerrado",IF(AND(M20&lt;&gt;"",M20&lt;TODAY()),"Vencido",IF(I20&gt;='Catálogos'!$B$2,"Prioridad alta",IF(N20&lt;'Catálogos'!$B$4,"Faltan pruebas","En seguimiento")))))</f>
        <v/>
      </c>
      <c r="P20" s="17" t="n"/>
    </row>
    <row r="21">
      <c r="A21" s="15" t="n"/>
      <c r="B21" s="16" t="n"/>
      <c r="C21" s="15" t="n"/>
      <c r="D21" s="17" t="n"/>
      <c r="E21" s="18" t="n"/>
      <c r="F21" s="18" t="n"/>
      <c r="G21" s="17" t="n"/>
      <c r="H21" s="17" t="n"/>
      <c r="I21" s="19" t="n"/>
      <c r="J21" s="15" t="n"/>
      <c r="K21" s="17" t="n"/>
      <c r="L21" s="15" t="n"/>
      <c r="M21" s="3">
        <f>IF(B21="","",B21+'Catálogos'!$B$3)</f>
        <v/>
      </c>
      <c r="N21" s="6">
        <f>IF(A21="","",COUNTIF(Pruebas!$B$2:$B$201,A21))</f>
        <v/>
      </c>
      <c r="O21" s="22">
        <f>IF(A21="","",IF(L21="Cerrado","Cerrado",IF(AND(M21&lt;&gt;"",M21&lt;TODAY()),"Vencido",IF(I21&gt;='Catálogos'!$B$2,"Prioridad alta",IF(N21&lt;'Catálogos'!$B$4,"Faltan pruebas","En seguimiento")))))</f>
        <v/>
      </c>
      <c r="P21" s="17" t="n"/>
    </row>
    <row r="22">
      <c r="A22" s="15" t="n"/>
      <c r="B22" s="16" t="n"/>
      <c r="C22" s="15" t="n"/>
      <c r="D22" s="17" t="n"/>
      <c r="E22" s="18" t="n"/>
      <c r="F22" s="18" t="n"/>
      <c r="G22" s="17" t="n"/>
      <c r="H22" s="17" t="n"/>
      <c r="I22" s="19" t="n"/>
      <c r="J22" s="15" t="n"/>
      <c r="K22" s="17" t="n"/>
      <c r="L22" s="15" t="n"/>
      <c r="M22" s="20">
        <f>IF(B22="","",B22+'Catálogos'!$B$3)</f>
        <v/>
      </c>
      <c r="N22" s="8">
        <f>IF(A22="","",COUNTIF(Pruebas!$B$2:$B$201,A22))</f>
        <v/>
      </c>
      <c r="O22" s="21">
        <f>IF(A22="","",IF(L22="Cerrado","Cerrado",IF(AND(M22&lt;&gt;"",M22&lt;TODAY()),"Vencido",IF(I22&gt;='Catálogos'!$B$2,"Prioridad alta",IF(N22&lt;'Catálogos'!$B$4,"Faltan pruebas","En seguimiento")))))</f>
        <v/>
      </c>
      <c r="P22" s="17" t="n"/>
    </row>
    <row r="23">
      <c r="A23" s="15" t="n"/>
      <c r="B23" s="16" t="n"/>
      <c r="C23" s="15" t="n"/>
      <c r="D23" s="17" t="n"/>
      <c r="E23" s="18" t="n"/>
      <c r="F23" s="18" t="n"/>
      <c r="G23" s="17" t="n"/>
      <c r="H23" s="17" t="n"/>
      <c r="I23" s="19" t="n"/>
      <c r="J23" s="15" t="n"/>
      <c r="K23" s="17" t="n"/>
      <c r="L23" s="15" t="n"/>
      <c r="M23" s="3">
        <f>IF(B23="","",B23+'Catálogos'!$B$3)</f>
        <v/>
      </c>
      <c r="N23" s="6">
        <f>IF(A23="","",COUNTIF(Pruebas!$B$2:$B$201,A23))</f>
        <v/>
      </c>
      <c r="O23" s="22">
        <f>IF(A23="","",IF(L23="Cerrado","Cerrado",IF(AND(M23&lt;&gt;"",M23&lt;TODAY()),"Vencido",IF(I23&gt;='Catálogos'!$B$2,"Prioridad alta",IF(N23&lt;'Catálogos'!$B$4,"Faltan pruebas","En seguimiento")))))</f>
        <v/>
      </c>
      <c r="P23" s="17" t="n"/>
    </row>
    <row r="24">
      <c r="A24" s="15" t="n"/>
      <c r="B24" s="16" t="n"/>
      <c r="C24" s="15" t="n"/>
      <c r="D24" s="17" t="n"/>
      <c r="E24" s="18" t="n"/>
      <c r="F24" s="18" t="n"/>
      <c r="G24" s="17" t="n"/>
      <c r="H24" s="17" t="n"/>
      <c r="I24" s="19" t="n"/>
      <c r="J24" s="15" t="n"/>
      <c r="K24" s="17" t="n"/>
      <c r="L24" s="15" t="n"/>
      <c r="M24" s="20">
        <f>IF(B24="","",B24+'Catálogos'!$B$3)</f>
        <v/>
      </c>
      <c r="N24" s="8">
        <f>IF(A24="","",COUNTIF(Pruebas!$B$2:$B$201,A24))</f>
        <v/>
      </c>
      <c r="O24" s="21">
        <f>IF(A24="","",IF(L24="Cerrado","Cerrado",IF(AND(M24&lt;&gt;"",M24&lt;TODAY()),"Vencido",IF(I24&gt;='Catálogos'!$B$2,"Prioridad alta",IF(N24&lt;'Catálogos'!$B$4,"Faltan pruebas","En seguimiento")))))</f>
        <v/>
      </c>
      <c r="P24" s="17" t="n"/>
    </row>
    <row r="25">
      <c r="A25" s="15" t="n"/>
      <c r="B25" s="16" t="n"/>
      <c r="C25" s="15" t="n"/>
      <c r="D25" s="17" t="n"/>
      <c r="E25" s="18" t="n"/>
      <c r="F25" s="18" t="n"/>
      <c r="G25" s="17" t="n"/>
      <c r="H25" s="17" t="n"/>
      <c r="I25" s="19" t="n"/>
      <c r="J25" s="15" t="n"/>
      <c r="K25" s="17" t="n"/>
      <c r="L25" s="15" t="n"/>
      <c r="M25" s="3">
        <f>IF(B25="","",B25+'Catálogos'!$B$3)</f>
        <v/>
      </c>
      <c r="N25" s="6">
        <f>IF(A25="","",COUNTIF(Pruebas!$B$2:$B$201,A25))</f>
        <v/>
      </c>
      <c r="O25" s="22">
        <f>IF(A25="","",IF(L25="Cerrado","Cerrado",IF(AND(M25&lt;&gt;"",M25&lt;TODAY()),"Vencido",IF(I25&gt;='Catálogos'!$B$2,"Prioridad alta",IF(N25&lt;'Catálogos'!$B$4,"Faltan pruebas","En seguimiento")))))</f>
        <v/>
      </c>
      <c r="P25" s="17" t="n"/>
    </row>
    <row r="26">
      <c r="A26" s="15" t="n"/>
      <c r="B26" s="16" t="n"/>
      <c r="C26" s="15" t="n"/>
      <c r="D26" s="17" t="n"/>
      <c r="E26" s="18" t="n"/>
      <c r="F26" s="18" t="n"/>
      <c r="G26" s="17" t="n"/>
      <c r="H26" s="17" t="n"/>
      <c r="I26" s="19" t="n"/>
      <c r="J26" s="15" t="n"/>
      <c r="K26" s="17" t="n"/>
      <c r="L26" s="15" t="n"/>
      <c r="M26" s="20">
        <f>IF(B26="","",B26+'Catálogos'!$B$3)</f>
        <v/>
      </c>
      <c r="N26" s="8">
        <f>IF(A26="","",COUNTIF(Pruebas!$B$2:$B$201,A26))</f>
        <v/>
      </c>
      <c r="O26" s="21">
        <f>IF(A26="","",IF(L26="Cerrado","Cerrado",IF(AND(M26&lt;&gt;"",M26&lt;TODAY()),"Vencido",IF(I26&gt;='Catálogos'!$B$2,"Prioridad alta",IF(N26&lt;'Catálogos'!$B$4,"Faltan pruebas","En seguimiento")))))</f>
        <v/>
      </c>
      <c r="P26" s="17" t="n"/>
    </row>
    <row r="27">
      <c r="A27" s="15" t="n"/>
      <c r="B27" s="16" t="n"/>
      <c r="C27" s="15" t="n"/>
      <c r="D27" s="17" t="n"/>
      <c r="E27" s="18" t="n"/>
      <c r="F27" s="18" t="n"/>
      <c r="G27" s="17" t="n"/>
      <c r="H27" s="17" t="n"/>
      <c r="I27" s="19" t="n"/>
      <c r="J27" s="15" t="n"/>
      <c r="K27" s="17" t="n"/>
      <c r="L27" s="15" t="n"/>
      <c r="M27" s="3">
        <f>IF(B27="","",B27+'Catálogos'!$B$3)</f>
        <v/>
      </c>
      <c r="N27" s="6">
        <f>IF(A27="","",COUNTIF(Pruebas!$B$2:$B$201,A27))</f>
        <v/>
      </c>
      <c r="O27" s="22">
        <f>IF(A27="","",IF(L27="Cerrado","Cerrado",IF(AND(M27&lt;&gt;"",M27&lt;TODAY()),"Vencido",IF(I27&gt;='Catálogos'!$B$2,"Prioridad alta",IF(N27&lt;'Catálogos'!$B$4,"Faltan pruebas","En seguimiento")))))</f>
        <v/>
      </c>
      <c r="P27" s="17" t="n"/>
    </row>
    <row r="28">
      <c r="A28" s="15" t="n"/>
      <c r="B28" s="16" t="n"/>
      <c r="C28" s="15" t="n"/>
      <c r="D28" s="17" t="n"/>
      <c r="E28" s="18" t="n"/>
      <c r="F28" s="18" t="n"/>
      <c r="G28" s="17" t="n"/>
      <c r="H28" s="17" t="n"/>
      <c r="I28" s="19" t="n"/>
      <c r="J28" s="15" t="n"/>
      <c r="K28" s="17" t="n"/>
      <c r="L28" s="15" t="n"/>
      <c r="M28" s="20">
        <f>IF(B28="","",B28+'Catálogos'!$B$3)</f>
        <v/>
      </c>
      <c r="N28" s="8">
        <f>IF(A28="","",COUNTIF(Pruebas!$B$2:$B$201,A28))</f>
        <v/>
      </c>
      <c r="O28" s="21">
        <f>IF(A28="","",IF(L28="Cerrado","Cerrado",IF(AND(M28&lt;&gt;"",M28&lt;TODAY()),"Vencido",IF(I28&gt;='Catálogos'!$B$2,"Prioridad alta",IF(N28&lt;'Catálogos'!$B$4,"Faltan pruebas","En seguimiento")))))</f>
        <v/>
      </c>
      <c r="P28" s="17" t="n"/>
    </row>
    <row r="29">
      <c r="A29" s="15" t="n"/>
      <c r="B29" s="16" t="n"/>
      <c r="C29" s="15" t="n"/>
      <c r="D29" s="17" t="n"/>
      <c r="E29" s="18" t="n"/>
      <c r="F29" s="18" t="n"/>
      <c r="G29" s="17" t="n"/>
      <c r="H29" s="17" t="n"/>
      <c r="I29" s="19" t="n"/>
      <c r="J29" s="15" t="n"/>
      <c r="K29" s="17" t="n"/>
      <c r="L29" s="15" t="n"/>
      <c r="M29" s="3">
        <f>IF(B29="","",B29+'Catálogos'!$B$3)</f>
        <v/>
      </c>
      <c r="N29" s="6">
        <f>IF(A29="","",COUNTIF(Pruebas!$B$2:$B$201,A29))</f>
        <v/>
      </c>
      <c r="O29" s="22">
        <f>IF(A29="","",IF(L29="Cerrado","Cerrado",IF(AND(M29&lt;&gt;"",M29&lt;TODAY()),"Vencido",IF(I29&gt;='Catálogos'!$B$2,"Prioridad alta",IF(N29&lt;'Catálogos'!$B$4,"Faltan pruebas","En seguimiento")))))</f>
        <v/>
      </c>
      <c r="P29" s="17" t="n"/>
    </row>
    <row r="30">
      <c r="A30" s="15" t="n"/>
      <c r="B30" s="16" t="n"/>
      <c r="C30" s="15" t="n"/>
      <c r="D30" s="17" t="n"/>
      <c r="E30" s="18" t="n"/>
      <c r="F30" s="18" t="n"/>
      <c r="G30" s="17" t="n"/>
      <c r="H30" s="17" t="n"/>
      <c r="I30" s="19" t="n"/>
      <c r="J30" s="15" t="n"/>
      <c r="K30" s="17" t="n"/>
      <c r="L30" s="15" t="n"/>
      <c r="M30" s="20">
        <f>IF(B30="","",B30+'Catálogos'!$B$3)</f>
        <v/>
      </c>
      <c r="N30" s="8">
        <f>IF(A30="","",COUNTIF(Pruebas!$B$2:$B$201,A30))</f>
        <v/>
      </c>
      <c r="O30" s="21">
        <f>IF(A30="","",IF(L30="Cerrado","Cerrado",IF(AND(M30&lt;&gt;"",M30&lt;TODAY()),"Vencido",IF(I30&gt;='Catálogos'!$B$2,"Prioridad alta",IF(N30&lt;'Catálogos'!$B$4,"Faltan pruebas","En seguimiento")))))</f>
        <v/>
      </c>
      <c r="P30" s="17" t="n"/>
    </row>
    <row r="31">
      <c r="A31" s="15" t="n"/>
      <c r="B31" s="16" t="n"/>
      <c r="C31" s="15" t="n"/>
      <c r="D31" s="17" t="n"/>
      <c r="E31" s="18" t="n"/>
      <c r="F31" s="18" t="n"/>
      <c r="G31" s="17" t="n"/>
      <c r="H31" s="17" t="n"/>
      <c r="I31" s="19" t="n"/>
      <c r="J31" s="15" t="n"/>
      <c r="K31" s="17" t="n"/>
      <c r="L31" s="15" t="n"/>
      <c r="M31" s="3">
        <f>IF(B31="","",B31+'Catálogos'!$B$3)</f>
        <v/>
      </c>
      <c r="N31" s="6">
        <f>IF(A31="","",COUNTIF(Pruebas!$B$2:$B$201,A31))</f>
        <v/>
      </c>
      <c r="O31" s="22">
        <f>IF(A31="","",IF(L31="Cerrado","Cerrado",IF(AND(M31&lt;&gt;"",M31&lt;TODAY()),"Vencido",IF(I31&gt;='Catálogos'!$B$2,"Prioridad alta",IF(N31&lt;'Catálogos'!$B$4,"Faltan pruebas","En seguimiento")))))</f>
        <v/>
      </c>
      <c r="P31" s="17" t="n"/>
    </row>
    <row r="32">
      <c r="A32" s="15" t="n"/>
      <c r="B32" s="16" t="n"/>
      <c r="C32" s="15" t="n"/>
      <c r="D32" s="17" t="n"/>
      <c r="E32" s="18" t="n"/>
      <c r="F32" s="18" t="n"/>
      <c r="G32" s="17" t="n"/>
      <c r="H32" s="17" t="n"/>
      <c r="I32" s="19" t="n"/>
      <c r="J32" s="15" t="n"/>
      <c r="K32" s="17" t="n"/>
      <c r="L32" s="15" t="n"/>
      <c r="M32" s="20">
        <f>IF(B32="","",B32+'Catálogos'!$B$3)</f>
        <v/>
      </c>
      <c r="N32" s="8">
        <f>IF(A32="","",COUNTIF(Pruebas!$B$2:$B$201,A32))</f>
        <v/>
      </c>
      <c r="O32" s="21">
        <f>IF(A32="","",IF(L32="Cerrado","Cerrado",IF(AND(M32&lt;&gt;"",M32&lt;TODAY()),"Vencido",IF(I32&gt;='Catálogos'!$B$2,"Prioridad alta",IF(N32&lt;'Catálogos'!$B$4,"Faltan pruebas","En seguimiento")))))</f>
        <v/>
      </c>
      <c r="P32" s="17" t="n"/>
    </row>
    <row r="33">
      <c r="A33" s="15" t="n"/>
      <c r="B33" s="16" t="n"/>
      <c r="C33" s="15" t="n"/>
      <c r="D33" s="17" t="n"/>
      <c r="E33" s="18" t="n"/>
      <c r="F33" s="18" t="n"/>
      <c r="G33" s="17" t="n"/>
      <c r="H33" s="17" t="n"/>
      <c r="I33" s="19" t="n"/>
      <c r="J33" s="15" t="n"/>
      <c r="K33" s="17" t="n"/>
      <c r="L33" s="15" t="n"/>
      <c r="M33" s="3">
        <f>IF(B33="","",B33+'Catálogos'!$B$3)</f>
        <v/>
      </c>
      <c r="N33" s="6">
        <f>IF(A33="","",COUNTIF(Pruebas!$B$2:$B$201,A33))</f>
        <v/>
      </c>
      <c r="O33" s="22">
        <f>IF(A33="","",IF(L33="Cerrado","Cerrado",IF(AND(M33&lt;&gt;"",M33&lt;TODAY()),"Vencido",IF(I33&gt;='Catálogos'!$B$2,"Prioridad alta",IF(N33&lt;'Catálogos'!$B$4,"Faltan pruebas","En seguimiento")))))</f>
        <v/>
      </c>
      <c r="P33" s="17" t="n"/>
    </row>
    <row r="34">
      <c r="A34" s="15" t="n"/>
      <c r="B34" s="16" t="n"/>
      <c r="C34" s="15" t="n"/>
      <c r="D34" s="17" t="n"/>
      <c r="E34" s="18" t="n"/>
      <c r="F34" s="18" t="n"/>
      <c r="G34" s="17" t="n"/>
      <c r="H34" s="17" t="n"/>
      <c r="I34" s="19" t="n"/>
      <c r="J34" s="15" t="n"/>
      <c r="K34" s="17" t="n"/>
      <c r="L34" s="15" t="n"/>
      <c r="M34" s="20">
        <f>IF(B34="","",B34+'Catálogos'!$B$3)</f>
        <v/>
      </c>
      <c r="N34" s="8">
        <f>IF(A34="","",COUNTIF(Pruebas!$B$2:$B$201,A34))</f>
        <v/>
      </c>
      <c r="O34" s="21">
        <f>IF(A34="","",IF(L34="Cerrado","Cerrado",IF(AND(M34&lt;&gt;"",M34&lt;TODAY()),"Vencido",IF(I34&gt;='Catálogos'!$B$2,"Prioridad alta",IF(N34&lt;'Catálogos'!$B$4,"Faltan pruebas","En seguimiento")))))</f>
        <v/>
      </c>
      <c r="P34" s="17" t="n"/>
    </row>
    <row r="35">
      <c r="A35" s="15" t="n"/>
      <c r="B35" s="16" t="n"/>
      <c r="C35" s="15" t="n"/>
      <c r="D35" s="17" t="n"/>
      <c r="E35" s="18" t="n"/>
      <c r="F35" s="18" t="n"/>
      <c r="G35" s="17" t="n"/>
      <c r="H35" s="17" t="n"/>
      <c r="I35" s="19" t="n"/>
      <c r="J35" s="15" t="n"/>
      <c r="K35" s="17" t="n"/>
      <c r="L35" s="15" t="n"/>
      <c r="M35" s="3">
        <f>IF(B35="","",B35+'Catálogos'!$B$3)</f>
        <v/>
      </c>
      <c r="N35" s="6">
        <f>IF(A35="","",COUNTIF(Pruebas!$B$2:$B$201,A35))</f>
        <v/>
      </c>
      <c r="O35" s="22">
        <f>IF(A35="","",IF(L35="Cerrado","Cerrado",IF(AND(M35&lt;&gt;"",M35&lt;TODAY()),"Vencido",IF(I35&gt;='Catálogos'!$B$2,"Prioridad alta",IF(N35&lt;'Catálogos'!$B$4,"Faltan pruebas","En seguimiento")))))</f>
        <v/>
      </c>
      <c r="P35" s="17" t="n"/>
    </row>
    <row r="36">
      <c r="A36" s="15" t="n"/>
      <c r="B36" s="16" t="n"/>
      <c r="C36" s="15" t="n"/>
      <c r="D36" s="17" t="n"/>
      <c r="E36" s="18" t="n"/>
      <c r="F36" s="18" t="n"/>
      <c r="G36" s="17" t="n"/>
      <c r="H36" s="17" t="n"/>
      <c r="I36" s="19" t="n"/>
      <c r="J36" s="15" t="n"/>
      <c r="K36" s="17" t="n"/>
      <c r="L36" s="15" t="n"/>
      <c r="M36" s="20">
        <f>IF(B36="","",B36+'Catálogos'!$B$3)</f>
        <v/>
      </c>
      <c r="N36" s="8">
        <f>IF(A36="","",COUNTIF(Pruebas!$B$2:$B$201,A36))</f>
        <v/>
      </c>
      <c r="O36" s="21">
        <f>IF(A36="","",IF(L36="Cerrado","Cerrado",IF(AND(M36&lt;&gt;"",M36&lt;TODAY()),"Vencido",IF(I36&gt;='Catálogos'!$B$2,"Prioridad alta",IF(N36&lt;'Catálogos'!$B$4,"Faltan pruebas","En seguimiento")))))</f>
        <v/>
      </c>
      <c r="P36" s="17" t="n"/>
    </row>
    <row r="37">
      <c r="A37" s="15" t="n"/>
      <c r="B37" s="16" t="n"/>
      <c r="C37" s="15" t="n"/>
      <c r="D37" s="17" t="n"/>
      <c r="E37" s="18" t="n"/>
      <c r="F37" s="18" t="n"/>
      <c r="G37" s="17" t="n"/>
      <c r="H37" s="17" t="n"/>
      <c r="I37" s="19" t="n"/>
      <c r="J37" s="15" t="n"/>
      <c r="K37" s="17" t="n"/>
      <c r="L37" s="15" t="n"/>
      <c r="M37" s="3">
        <f>IF(B37="","",B37+'Catálogos'!$B$3)</f>
        <v/>
      </c>
      <c r="N37" s="6">
        <f>IF(A37="","",COUNTIF(Pruebas!$B$2:$B$201,A37))</f>
        <v/>
      </c>
      <c r="O37" s="22">
        <f>IF(A37="","",IF(L37="Cerrado","Cerrado",IF(AND(M37&lt;&gt;"",M37&lt;TODAY()),"Vencido",IF(I37&gt;='Catálogos'!$B$2,"Prioridad alta",IF(N37&lt;'Catálogos'!$B$4,"Faltan pruebas","En seguimiento")))))</f>
        <v/>
      </c>
      <c r="P37" s="17" t="n"/>
    </row>
    <row r="38">
      <c r="A38" s="15" t="n"/>
      <c r="B38" s="16" t="n"/>
      <c r="C38" s="15" t="n"/>
      <c r="D38" s="17" t="n"/>
      <c r="E38" s="18" t="n"/>
      <c r="F38" s="18" t="n"/>
      <c r="G38" s="17" t="n"/>
      <c r="H38" s="17" t="n"/>
      <c r="I38" s="19" t="n"/>
      <c r="J38" s="15" t="n"/>
      <c r="K38" s="17" t="n"/>
      <c r="L38" s="15" t="n"/>
      <c r="M38" s="20">
        <f>IF(B38="","",B38+'Catálogos'!$B$3)</f>
        <v/>
      </c>
      <c r="N38" s="8">
        <f>IF(A38="","",COUNTIF(Pruebas!$B$2:$B$201,A38))</f>
        <v/>
      </c>
      <c r="O38" s="21">
        <f>IF(A38="","",IF(L38="Cerrado","Cerrado",IF(AND(M38&lt;&gt;"",M38&lt;TODAY()),"Vencido",IF(I38&gt;='Catálogos'!$B$2,"Prioridad alta",IF(N38&lt;'Catálogos'!$B$4,"Faltan pruebas","En seguimiento")))))</f>
        <v/>
      </c>
      <c r="P38" s="17" t="n"/>
    </row>
    <row r="39">
      <c r="A39" s="15" t="n"/>
      <c r="B39" s="16" t="n"/>
      <c r="C39" s="15" t="n"/>
      <c r="D39" s="17" t="n"/>
      <c r="E39" s="18" t="n"/>
      <c r="F39" s="18" t="n"/>
      <c r="G39" s="17" t="n"/>
      <c r="H39" s="17" t="n"/>
      <c r="I39" s="19" t="n"/>
      <c r="J39" s="15" t="n"/>
      <c r="K39" s="17" t="n"/>
      <c r="L39" s="15" t="n"/>
      <c r="M39" s="3">
        <f>IF(B39="","",B39+'Catálogos'!$B$3)</f>
        <v/>
      </c>
      <c r="N39" s="6">
        <f>IF(A39="","",COUNTIF(Pruebas!$B$2:$B$201,A39))</f>
        <v/>
      </c>
      <c r="O39" s="22">
        <f>IF(A39="","",IF(L39="Cerrado","Cerrado",IF(AND(M39&lt;&gt;"",M39&lt;TODAY()),"Vencido",IF(I39&gt;='Catálogos'!$B$2,"Prioridad alta",IF(N39&lt;'Catálogos'!$B$4,"Faltan pruebas","En seguimiento")))))</f>
        <v/>
      </c>
      <c r="P39" s="17" t="n"/>
    </row>
    <row r="40">
      <c r="A40" s="15" t="n"/>
      <c r="B40" s="16" t="n"/>
      <c r="C40" s="15" t="n"/>
      <c r="D40" s="17" t="n"/>
      <c r="E40" s="18" t="n"/>
      <c r="F40" s="18" t="n"/>
      <c r="G40" s="17" t="n"/>
      <c r="H40" s="17" t="n"/>
      <c r="I40" s="19" t="n"/>
      <c r="J40" s="15" t="n"/>
      <c r="K40" s="17" t="n"/>
      <c r="L40" s="15" t="n"/>
      <c r="M40" s="20">
        <f>IF(B40="","",B40+'Catálogos'!$B$3)</f>
        <v/>
      </c>
      <c r="N40" s="8">
        <f>IF(A40="","",COUNTIF(Pruebas!$B$2:$B$201,A40))</f>
        <v/>
      </c>
      <c r="O40" s="21">
        <f>IF(A40="","",IF(L40="Cerrado","Cerrado",IF(AND(M40&lt;&gt;"",M40&lt;TODAY()),"Vencido",IF(I40&gt;='Catálogos'!$B$2,"Prioridad alta",IF(N40&lt;'Catálogos'!$B$4,"Faltan pruebas","En seguimiento")))))</f>
        <v/>
      </c>
      <c r="P40" s="17" t="n"/>
    </row>
    <row r="41">
      <c r="A41" s="15" t="n"/>
      <c r="B41" s="16" t="n"/>
      <c r="C41" s="15" t="n"/>
      <c r="D41" s="17" t="n"/>
      <c r="E41" s="18" t="n"/>
      <c r="F41" s="18" t="n"/>
      <c r="G41" s="17" t="n"/>
      <c r="H41" s="17" t="n"/>
      <c r="I41" s="19" t="n"/>
      <c r="J41" s="15" t="n"/>
      <c r="K41" s="17" t="n"/>
      <c r="L41" s="15" t="n"/>
      <c r="M41" s="3">
        <f>IF(B41="","",B41+'Catálogos'!$B$3)</f>
        <v/>
      </c>
      <c r="N41" s="6">
        <f>IF(A41="","",COUNTIF(Pruebas!$B$2:$B$201,A41))</f>
        <v/>
      </c>
      <c r="O41" s="22">
        <f>IF(A41="","",IF(L41="Cerrado","Cerrado",IF(AND(M41&lt;&gt;"",M41&lt;TODAY()),"Vencido",IF(I41&gt;='Catálogos'!$B$2,"Prioridad alta",IF(N41&lt;'Catálogos'!$B$4,"Faltan pruebas","En seguimiento")))))</f>
        <v/>
      </c>
      <c r="P41" s="17" t="n"/>
    </row>
    <row r="42">
      <c r="A42" s="15" t="n"/>
      <c r="B42" s="16" t="n"/>
      <c r="C42" s="15" t="n"/>
      <c r="D42" s="17" t="n"/>
      <c r="E42" s="18" t="n"/>
      <c r="F42" s="18" t="n"/>
      <c r="G42" s="17" t="n"/>
      <c r="H42" s="17" t="n"/>
      <c r="I42" s="19" t="n"/>
      <c r="J42" s="15" t="n"/>
      <c r="K42" s="17" t="n"/>
      <c r="L42" s="15" t="n"/>
      <c r="M42" s="20">
        <f>IF(B42="","",B42+'Catálogos'!$B$3)</f>
        <v/>
      </c>
      <c r="N42" s="8">
        <f>IF(A42="","",COUNTIF(Pruebas!$B$2:$B$201,A42))</f>
        <v/>
      </c>
      <c r="O42" s="21">
        <f>IF(A42="","",IF(L42="Cerrado","Cerrado",IF(AND(M42&lt;&gt;"",M42&lt;TODAY()),"Vencido",IF(I42&gt;='Catálogos'!$B$2,"Prioridad alta",IF(N42&lt;'Catálogos'!$B$4,"Faltan pruebas","En seguimiento")))))</f>
        <v/>
      </c>
      <c r="P42" s="17" t="n"/>
    </row>
    <row r="43">
      <c r="A43" s="15" t="n"/>
      <c r="B43" s="16" t="n"/>
      <c r="C43" s="15" t="n"/>
      <c r="D43" s="17" t="n"/>
      <c r="E43" s="18" t="n"/>
      <c r="F43" s="18" t="n"/>
      <c r="G43" s="17" t="n"/>
      <c r="H43" s="17" t="n"/>
      <c r="I43" s="19" t="n"/>
      <c r="J43" s="15" t="n"/>
      <c r="K43" s="17" t="n"/>
      <c r="L43" s="15" t="n"/>
      <c r="M43" s="3">
        <f>IF(B43="","",B43+'Catálogos'!$B$3)</f>
        <v/>
      </c>
      <c r="N43" s="6">
        <f>IF(A43="","",COUNTIF(Pruebas!$B$2:$B$201,A43))</f>
        <v/>
      </c>
      <c r="O43" s="22">
        <f>IF(A43="","",IF(L43="Cerrado","Cerrado",IF(AND(M43&lt;&gt;"",M43&lt;TODAY()),"Vencido",IF(I43&gt;='Catálogos'!$B$2,"Prioridad alta",IF(N43&lt;'Catálogos'!$B$4,"Faltan pruebas","En seguimiento")))))</f>
        <v/>
      </c>
      <c r="P43" s="17" t="n"/>
    </row>
    <row r="44">
      <c r="A44" s="15" t="n"/>
      <c r="B44" s="16" t="n"/>
      <c r="C44" s="15" t="n"/>
      <c r="D44" s="17" t="n"/>
      <c r="E44" s="18" t="n"/>
      <c r="F44" s="18" t="n"/>
      <c r="G44" s="17" t="n"/>
      <c r="H44" s="17" t="n"/>
      <c r="I44" s="19" t="n"/>
      <c r="J44" s="15" t="n"/>
      <c r="K44" s="17" t="n"/>
      <c r="L44" s="15" t="n"/>
      <c r="M44" s="20">
        <f>IF(B44="","",B44+'Catálogos'!$B$3)</f>
        <v/>
      </c>
      <c r="N44" s="8">
        <f>IF(A44="","",COUNTIF(Pruebas!$B$2:$B$201,A44))</f>
        <v/>
      </c>
      <c r="O44" s="21">
        <f>IF(A44="","",IF(L44="Cerrado","Cerrado",IF(AND(M44&lt;&gt;"",M44&lt;TODAY()),"Vencido",IF(I44&gt;='Catálogos'!$B$2,"Prioridad alta",IF(N44&lt;'Catálogos'!$B$4,"Faltan pruebas","En seguimiento")))))</f>
        <v/>
      </c>
      <c r="P44" s="17" t="n"/>
    </row>
    <row r="45">
      <c r="A45" s="15" t="n"/>
      <c r="B45" s="16" t="n"/>
      <c r="C45" s="15" t="n"/>
      <c r="D45" s="17" t="n"/>
      <c r="E45" s="18" t="n"/>
      <c r="F45" s="18" t="n"/>
      <c r="G45" s="17" t="n"/>
      <c r="H45" s="17" t="n"/>
      <c r="I45" s="19" t="n"/>
      <c r="J45" s="15" t="n"/>
      <c r="K45" s="17" t="n"/>
      <c r="L45" s="15" t="n"/>
      <c r="M45" s="3">
        <f>IF(B45="","",B45+'Catálogos'!$B$3)</f>
        <v/>
      </c>
      <c r="N45" s="6">
        <f>IF(A45="","",COUNTIF(Pruebas!$B$2:$B$201,A45))</f>
        <v/>
      </c>
      <c r="O45" s="22">
        <f>IF(A45="","",IF(L45="Cerrado","Cerrado",IF(AND(M45&lt;&gt;"",M45&lt;TODAY()),"Vencido",IF(I45&gt;='Catálogos'!$B$2,"Prioridad alta",IF(N45&lt;'Catálogos'!$B$4,"Faltan pruebas","En seguimiento")))))</f>
        <v/>
      </c>
      <c r="P45" s="17" t="n"/>
    </row>
    <row r="46">
      <c r="A46" s="15" t="n"/>
      <c r="B46" s="16" t="n"/>
      <c r="C46" s="15" t="n"/>
      <c r="D46" s="17" t="n"/>
      <c r="E46" s="18" t="n"/>
      <c r="F46" s="18" t="n"/>
      <c r="G46" s="17" t="n"/>
      <c r="H46" s="17" t="n"/>
      <c r="I46" s="19" t="n"/>
      <c r="J46" s="15" t="n"/>
      <c r="K46" s="17" t="n"/>
      <c r="L46" s="15" t="n"/>
      <c r="M46" s="20">
        <f>IF(B46="","",B46+'Catálogos'!$B$3)</f>
        <v/>
      </c>
      <c r="N46" s="8">
        <f>IF(A46="","",COUNTIF(Pruebas!$B$2:$B$201,A46))</f>
        <v/>
      </c>
      <c r="O46" s="21">
        <f>IF(A46="","",IF(L46="Cerrado","Cerrado",IF(AND(M46&lt;&gt;"",M46&lt;TODAY()),"Vencido",IF(I46&gt;='Catálogos'!$B$2,"Prioridad alta",IF(N46&lt;'Catálogos'!$B$4,"Faltan pruebas","En seguimiento")))))</f>
        <v/>
      </c>
      <c r="P46" s="17" t="n"/>
    </row>
    <row r="47">
      <c r="A47" s="15" t="n"/>
      <c r="B47" s="16" t="n"/>
      <c r="C47" s="15" t="n"/>
      <c r="D47" s="17" t="n"/>
      <c r="E47" s="18" t="n"/>
      <c r="F47" s="18" t="n"/>
      <c r="G47" s="17" t="n"/>
      <c r="H47" s="17" t="n"/>
      <c r="I47" s="19" t="n"/>
      <c r="J47" s="15" t="n"/>
      <c r="K47" s="17" t="n"/>
      <c r="L47" s="15" t="n"/>
      <c r="M47" s="3">
        <f>IF(B47="","",B47+'Catálogos'!$B$3)</f>
        <v/>
      </c>
      <c r="N47" s="6">
        <f>IF(A47="","",COUNTIF(Pruebas!$B$2:$B$201,A47))</f>
        <v/>
      </c>
      <c r="O47" s="22">
        <f>IF(A47="","",IF(L47="Cerrado","Cerrado",IF(AND(M47&lt;&gt;"",M47&lt;TODAY()),"Vencido",IF(I47&gt;='Catálogos'!$B$2,"Prioridad alta",IF(N47&lt;'Catálogos'!$B$4,"Faltan pruebas","En seguimiento")))))</f>
        <v/>
      </c>
      <c r="P47" s="17" t="n"/>
    </row>
    <row r="48">
      <c r="A48" s="15" t="n"/>
      <c r="B48" s="16" t="n"/>
      <c r="C48" s="15" t="n"/>
      <c r="D48" s="17" t="n"/>
      <c r="E48" s="18" t="n"/>
      <c r="F48" s="18" t="n"/>
      <c r="G48" s="17" t="n"/>
      <c r="H48" s="17" t="n"/>
      <c r="I48" s="19" t="n"/>
      <c r="J48" s="15" t="n"/>
      <c r="K48" s="17" t="n"/>
      <c r="L48" s="15" t="n"/>
      <c r="M48" s="20">
        <f>IF(B48="","",B48+'Catálogos'!$B$3)</f>
        <v/>
      </c>
      <c r="N48" s="8">
        <f>IF(A48="","",COUNTIF(Pruebas!$B$2:$B$201,A48))</f>
        <v/>
      </c>
      <c r="O48" s="21">
        <f>IF(A48="","",IF(L48="Cerrado","Cerrado",IF(AND(M48&lt;&gt;"",M48&lt;TODAY()),"Vencido",IF(I48&gt;='Catálogos'!$B$2,"Prioridad alta",IF(N48&lt;'Catálogos'!$B$4,"Faltan pruebas","En seguimiento")))))</f>
        <v/>
      </c>
      <c r="P48" s="17" t="n"/>
    </row>
    <row r="49">
      <c r="A49" s="15" t="n"/>
      <c r="B49" s="16" t="n"/>
      <c r="C49" s="15" t="n"/>
      <c r="D49" s="17" t="n"/>
      <c r="E49" s="18" t="n"/>
      <c r="F49" s="18" t="n"/>
      <c r="G49" s="17" t="n"/>
      <c r="H49" s="17" t="n"/>
      <c r="I49" s="19" t="n"/>
      <c r="J49" s="15" t="n"/>
      <c r="K49" s="17" t="n"/>
      <c r="L49" s="15" t="n"/>
      <c r="M49" s="3">
        <f>IF(B49="","",B49+'Catálogos'!$B$3)</f>
        <v/>
      </c>
      <c r="N49" s="6">
        <f>IF(A49="","",COUNTIF(Pruebas!$B$2:$B$201,A49))</f>
        <v/>
      </c>
      <c r="O49" s="22">
        <f>IF(A49="","",IF(L49="Cerrado","Cerrado",IF(AND(M49&lt;&gt;"",M49&lt;TODAY()),"Vencido",IF(I49&gt;='Catálogos'!$B$2,"Prioridad alta",IF(N49&lt;'Catálogos'!$B$4,"Faltan pruebas","En seguimiento")))))</f>
        <v/>
      </c>
      <c r="P49" s="17" t="n"/>
    </row>
    <row r="50">
      <c r="A50" s="15" t="n"/>
      <c r="B50" s="16" t="n"/>
      <c r="C50" s="15" t="n"/>
      <c r="D50" s="17" t="n"/>
      <c r="E50" s="18" t="n"/>
      <c r="F50" s="18" t="n"/>
      <c r="G50" s="17" t="n"/>
      <c r="H50" s="17" t="n"/>
      <c r="I50" s="19" t="n"/>
      <c r="J50" s="15" t="n"/>
      <c r="K50" s="17" t="n"/>
      <c r="L50" s="15" t="n"/>
      <c r="M50" s="20">
        <f>IF(B50="","",B50+'Catálogos'!$B$3)</f>
        <v/>
      </c>
      <c r="N50" s="8">
        <f>IF(A50="","",COUNTIF(Pruebas!$B$2:$B$201,A50))</f>
        <v/>
      </c>
      <c r="O50" s="21">
        <f>IF(A50="","",IF(L50="Cerrado","Cerrado",IF(AND(M50&lt;&gt;"",M50&lt;TODAY()),"Vencido",IF(I50&gt;='Catálogos'!$B$2,"Prioridad alta",IF(N50&lt;'Catálogos'!$B$4,"Faltan pruebas","En seguimiento")))))</f>
        <v/>
      </c>
      <c r="P50" s="17" t="n"/>
    </row>
    <row r="51">
      <c r="A51" s="15" t="n"/>
      <c r="B51" s="16" t="n"/>
      <c r="C51" s="15" t="n"/>
      <c r="D51" s="17" t="n"/>
      <c r="E51" s="18" t="n"/>
      <c r="F51" s="18" t="n"/>
      <c r="G51" s="17" t="n"/>
      <c r="H51" s="17" t="n"/>
      <c r="I51" s="19" t="n"/>
      <c r="J51" s="15" t="n"/>
      <c r="K51" s="17" t="n"/>
      <c r="L51" s="15" t="n"/>
      <c r="M51" s="3">
        <f>IF(B51="","",B51+'Catálogos'!$B$3)</f>
        <v/>
      </c>
      <c r="N51" s="6">
        <f>IF(A51="","",COUNTIF(Pruebas!$B$2:$B$201,A51))</f>
        <v/>
      </c>
      <c r="O51" s="22">
        <f>IF(A51="","",IF(L51="Cerrado","Cerrado",IF(AND(M51&lt;&gt;"",M51&lt;TODAY()),"Vencido",IF(I51&gt;='Catálogos'!$B$2,"Prioridad alta",IF(N51&lt;'Catálogos'!$B$4,"Faltan pruebas","En seguimiento")))))</f>
        <v/>
      </c>
      <c r="P51" s="17" t="n"/>
    </row>
    <row r="52">
      <c r="A52" s="15" t="n"/>
      <c r="B52" s="16" t="n"/>
      <c r="C52" s="15" t="n"/>
      <c r="D52" s="17" t="n"/>
      <c r="E52" s="18" t="n"/>
      <c r="F52" s="18" t="n"/>
      <c r="G52" s="17" t="n"/>
      <c r="H52" s="17" t="n"/>
      <c r="I52" s="19" t="n"/>
      <c r="J52" s="15" t="n"/>
      <c r="K52" s="17" t="n"/>
      <c r="L52" s="15" t="n"/>
      <c r="M52" s="20">
        <f>IF(B52="","",B52+'Catálogos'!$B$3)</f>
        <v/>
      </c>
      <c r="N52" s="8">
        <f>IF(A52="","",COUNTIF(Pruebas!$B$2:$B$201,A52))</f>
        <v/>
      </c>
      <c r="O52" s="21">
        <f>IF(A52="","",IF(L52="Cerrado","Cerrado",IF(AND(M52&lt;&gt;"",M52&lt;TODAY()),"Vencido",IF(I52&gt;='Catálogos'!$B$2,"Prioridad alta",IF(N52&lt;'Catálogos'!$B$4,"Faltan pruebas","En seguimiento")))))</f>
        <v/>
      </c>
      <c r="P52" s="17" t="n"/>
    </row>
    <row r="53">
      <c r="A53" s="15" t="n"/>
      <c r="B53" s="16" t="n"/>
      <c r="C53" s="15" t="n"/>
      <c r="D53" s="17" t="n"/>
      <c r="E53" s="18" t="n"/>
      <c r="F53" s="18" t="n"/>
      <c r="G53" s="17" t="n"/>
      <c r="H53" s="17" t="n"/>
      <c r="I53" s="19" t="n"/>
      <c r="J53" s="15" t="n"/>
      <c r="K53" s="17" t="n"/>
      <c r="L53" s="15" t="n"/>
      <c r="M53" s="3">
        <f>IF(B53="","",B53+'Catálogos'!$B$3)</f>
        <v/>
      </c>
      <c r="N53" s="6">
        <f>IF(A53="","",COUNTIF(Pruebas!$B$2:$B$201,A53))</f>
        <v/>
      </c>
      <c r="O53" s="22">
        <f>IF(A53="","",IF(L53="Cerrado","Cerrado",IF(AND(M53&lt;&gt;"",M53&lt;TODAY()),"Vencido",IF(I53&gt;='Catálogos'!$B$2,"Prioridad alta",IF(N53&lt;'Catálogos'!$B$4,"Faltan pruebas","En seguimiento")))))</f>
        <v/>
      </c>
      <c r="P53" s="17" t="n"/>
    </row>
    <row r="54">
      <c r="A54" s="15" t="n"/>
      <c r="B54" s="16" t="n"/>
      <c r="C54" s="15" t="n"/>
      <c r="D54" s="17" t="n"/>
      <c r="E54" s="18" t="n"/>
      <c r="F54" s="18" t="n"/>
      <c r="G54" s="17" t="n"/>
      <c r="H54" s="17" t="n"/>
      <c r="I54" s="19" t="n"/>
      <c r="J54" s="15" t="n"/>
      <c r="K54" s="17" t="n"/>
      <c r="L54" s="15" t="n"/>
      <c r="M54" s="20">
        <f>IF(B54="","",B54+'Catálogos'!$B$3)</f>
        <v/>
      </c>
      <c r="N54" s="8">
        <f>IF(A54="","",COUNTIF(Pruebas!$B$2:$B$201,A54))</f>
        <v/>
      </c>
      <c r="O54" s="21">
        <f>IF(A54="","",IF(L54="Cerrado","Cerrado",IF(AND(M54&lt;&gt;"",M54&lt;TODAY()),"Vencido",IF(I54&gt;='Catálogos'!$B$2,"Prioridad alta",IF(N54&lt;'Catálogos'!$B$4,"Faltan pruebas","En seguimiento")))))</f>
        <v/>
      </c>
      <c r="P54" s="17" t="n"/>
    </row>
    <row r="55">
      <c r="A55" s="15" t="n"/>
      <c r="B55" s="16" t="n"/>
      <c r="C55" s="15" t="n"/>
      <c r="D55" s="17" t="n"/>
      <c r="E55" s="18" t="n"/>
      <c r="F55" s="18" t="n"/>
      <c r="G55" s="17" t="n"/>
      <c r="H55" s="17" t="n"/>
      <c r="I55" s="19" t="n"/>
      <c r="J55" s="15" t="n"/>
      <c r="K55" s="17" t="n"/>
      <c r="L55" s="15" t="n"/>
      <c r="M55" s="3">
        <f>IF(B55="","",B55+'Catálogos'!$B$3)</f>
        <v/>
      </c>
      <c r="N55" s="6">
        <f>IF(A55="","",COUNTIF(Pruebas!$B$2:$B$201,A55))</f>
        <v/>
      </c>
      <c r="O55" s="22">
        <f>IF(A55="","",IF(L55="Cerrado","Cerrado",IF(AND(M55&lt;&gt;"",M55&lt;TODAY()),"Vencido",IF(I55&gt;='Catálogos'!$B$2,"Prioridad alta",IF(N55&lt;'Catálogos'!$B$4,"Faltan pruebas","En seguimiento")))))</f>
        <v/>
      </c>
      <c r="P55" s="17" t="n"/>
    </row>
    <row r="56">
      <c r="A56" s="15" t="n"/>
      <c r="B56" s="16" t="n"/>
      <c r="C56" s="15" t="n"/>
      <c r="D56" s="17" t="n"/>
      <c r="E56" s="18" t="n"/>
      <c r="F56" s="18" t="n"/>
      <c r="G56" s="17" t="n"/>
      <c r="H56" s="17" t="n"/>
      <c r="I56" s="19" t="n"/>
      <c r="J56" s="15" t="n"/>
      <c r="K56" s="17" t="n"/>
      <c r="L56" s="15" t="n"/>
      <c r="M56" s="20">
        <f>IF(B56="","",B56+'Catálogos'!$B$3)</f>
        <v/>
      </c>
      <c r="N56" s="8">
        <f>IF(A56="","",COUNTIF(Pruebas!$B$2:$B$201,A56))</f>
        <v/>
      </c>
      <c r="O56" s="21">
        <f>IF(A56="","",IF(L56="Cerrado","Cerrado",IF(AND(M56&lt;&gt;"",M56&lt;TODAY()),"Vencido",IF(I56&gt;='Catálogos'!$B$2,"Prioridad alta",IF(N56&lt;'Catálogos'!$B$4,"Faltan pruebas","En seguimiento")))))</f>
        <v/>
      </c>
      <c r="P56" s="17" t="n"/>
    </row>
    <row r="57">
      <c r="A57" s="15" t="n"/>
      <c r="B57" s="16" t="n"/>
      <c r="C57" s="15" t="n"/>
      <c r="D57" s="17" t="n"/>
      <c r="E57" s="18" t="n"/>
      <c r="F57" s="18" t="n"/>
      <c r="G57" s="17" t="n"/>
      <c r="H57" s="17" t="n"/>
      <c r="I57" s="19" t="n"/>
      <c r="J57" s="15" t="n"/>
      <c r="K57" s="17" t="n"/>
      <c r="L57" s="15" t="n"/>
      <c r="M57" s="3">
        <f>IF(B57="","",B57+'Catálogos'!$B$3)</f>
        <v/>
      </c>
      <c r="N57" s="6">
        <f>IF(A57="","",COUNTIF(Pruebas!$B$2:$B$201,A57))</f>
        <v/>
      </c>
      <c r="O57" s="22">
        <f>IF(A57="","",IF(L57="Cerrado","Cerrado",IF(AND(M57&lt;&gt;"",M57&lt;TODAY()),"Vencido",IF(I57&gt;='Catálogos'!$B$2,"Prioridad alta",IF(N57&lt;'Catálogos'!$B$4,"Faltan pruebas","En seguimiento")))))</f>
        <v/>
      </c>
      <c r="P57" s="17" t="n"/>
    </row>
    <row r="58">
      <c r="A58" s="15" t="n"/>
      <c r="B58" s="16" t="n"/>
      <c r="C58" s="15" t="n"/>
      <c r="D58" s="17" t="n"/>
      <c r="E58" s="18" t="n"/>
      <c r="F58" s="18" t="n"/>
      <c r="G58" s="17" t="n"/>
      <c r="H58" s="17" t="n"/>
      <c r="I58" s="19" t="n"/>
      <c r="J58" s="15" t="n"/>
      <c r="K58" s="17" t="n"/>
      <c r="L58" s="15" t="n"/>
      <c r="M58" s="20">
        <f>IF(B58="","",B58+'Catálogos'!$B$3)</f>
        <v/>
      </c>
      <c r="N58" s="8">
        <f>IF(A58="","",COUNTIF(Pruebas!$B$2:$B$201,A58))</f>
        <v/>
      </c>
      <c r="O58" s="21">
        <f>IF(A58="","",IF(L58="Cerrado","Cerrado",IF(AND(M58&lt;&gt;"",M58&lt;TODAY()),"Vencido",IF(I58&gt;='Catálogos'!$B$2,"Prioridad alta",IF(N58&lt;'Catálogos'!$B$4,"Faltan pruebas","En seguimiento")))))</f>
        <v/>
      </c>
      <c r="P58" s="17" t="n"/>
    </row>
    <row r="59">
      <c r="A59" s="15" t="n"/>
      <c r="B59" s="16" t="n"/>
      <c r="C59" s="15" t="n"/>
      <c r="D59" s="17" t="n"/>
      <c r="E59" s="18" t="n"/>
      <c r="F59" s="18" t="n"/>
      <c r="G59" s="17" t="n"/>
      <c r="H59" s="17" t="n"/>
      <c r="I59" s="19" t="n"/>
      <c r="J59" s="15" t="n"/>
      <c r="K59" s="17" t="n"/>
      <c r="L59" s="15" t="n"/>
      <c r="M59" s="3">
        <f>IF(B59="","",B59+'Catálogos'!$B$3)</f>
        <v/>
      </c>
      <c r="N59" s="6">
        <f>IF(A59="","",COUNTIF(Pruebas!$B$2:$B$201,A59))</f>
        <v/>
      </c>
      <c r="O59" s="22">
        <f>IF(A59="","",IF(L59="Cerrado","Cerrado",IF(AND(M59&lt;&gt;"",M59&lt;TODAY()),"Vencido",IF(I59&gt;='Catálogos'!$B$2,"Prioridad alta",IF(N59&lt;'Catálogos'!$B$4,"Faltan pruebas","En seguimiento")))))</f>
        <v/>
      </c>
      <c r="P59" s="17" t="n"/>
    </row>
    <row r="60">
      <c r="A60" s="15" t="n"/>
      <c r="B60" s="16" t="n"/>
      <c r="C60" s="15" t="n"/>
      <c r="D60" s="17" t="n"/>
      <c r="E60" s="18" t="n"/>
      <c r="F60" s="18" t="n"/>
      <c r="G60" s="17" t="n"/>
      <c r="H60" s="17" t="n"/>
      <c r="I60" s="19" t="n"/>
      <c r="J60" s="15" t="n"/>
      <c r="K60" s="17" t="n"/>
      <c r="L60" s="15" t="n"/>
      <c r="M60" s="20">
        <f>IF(B60="","",B60+'Catálogos'!$B$3)</f>
        <v/>
      </c>
      <c r="N60" s="8">
        <f>IF(A60="","",COUNTIF(Pruebas!$B$2:$B$201,A60))</f>
        <v/>
      </c>
      <c r="O60" s="21">
        <f>IF(A60="","",IF(L60="Cerrado","Cerrado",IF(AND(M60&lt;&gt;"",M60&lt;TODAY()),"Vencido",IF(I60&gt;='Catálogos'!$B$2,"Prioridad alta",IF(N60&lt;'Catálogos'!$B$4,"Faltan pruebas","En seguimiento")))))</f>
        <v/>
      </c>
      <c r="P60" s="17" t="n"/>
    </row>
    <row r="61">
      <c r="A61" s="15" t="n"/>
      <c r="B61" s="16" t="n"/>
      <c r="C61" s="15" t="n"/>
      <c r="D61" s="17" t="n"/>
      <c r="E61" s="18" t="n"/>
      <c r="F61" s="18" t="n"/>
      <c r="G61" s="17" t="n"/>
      <c r="H61" s="17" t="n"/>
      <c r="I61" s="19" t="n"/>
      <c r="J61" s="15" t="n"/>
      <c r="K61" s="17" t="n"/>
      <c r="L61" s="15" t="n"/>
      <c r="M61" s="3">
        <f>IF(B61="","",B61+'Catálogos'!$B$3)</f>
        <v/>
      </c>
      <c r="N61" s="6">
        <f>IF(A61="","",COUNTIF(Pruebas!$B$2:$B$201,A61))</f>
        <v/>
      </c>
      <c r="O61" s="22">
        <f>IF(A61="","",IF(L61="Cerrado","Cerrado",IF(AND(M61&lt;&gt;"",M61&lt;TODAY()),"Vencido",IF(I61&gt;='Catálogos'!$B$2,"Prioridad alta",IF(N61&lt;'Catálogos'!$B$4,"Faltan pruebas","En seguimiento")))))</f>
        <v/>
      </c>
      <c r="P61" s="17" t="n"/>
    </row>
    <row r="62">
      <c r="A62" s="15" t="n"/>
      <c r="B62" s="16" t="n"/>
      <c r="C62" s="15" t="n"/>
      <c r="D62" s="17" t="n"/>
      <c r="E62" s="18" t="n"/>
      <c r="F62" s="18" t="n"/>
      <c r="G62" s="17" t="n"/>
      <c r="H62" s="17" t="n"/>
      <c r="I62" s="19" t="n"/>
      <c r="J62" s="15" t="n"/>
      <c r="K62" s="17" t="n"/>
      <c r="L62" s="15" t="n"/>
      <c r="M62" s="20">
        <f>IF(B62="","",B62+'Catálogos'!$B$3)</f>
        <v/>
      </c>
      <c r="N62" s="8">
        <f>IF(A62="","",COUNTIF(Pruebas!$B$2:$B$201,A62))</f>
        <v/>
      </c>
      <c r="O62" s="21">
        <f>IF(A62="","",IF(L62="Cerrado","Cerrado",IF(AND(M62&lt;&gt;"",M62&lt;TODAY()),"Vencido",IF(I62&gt;='Catálogos'!$B$2,"Prioridad alta",IF(N62&lt;'Catálogos'!$B$4,"Faltan pruebas","En seguimiento")))))</f>
        <v/>
      </c>
      <c r="P62" s="17" t="n"/>
    </row>
    <row r="63">
      <c r="A63" s="15" t="n"/>
      <c r="B63" s="16" t="n"/>
      <c r="C63" s="15" t="n"/>
      <c r="D63" s="17" t="n"/>
      <c r="E63" s="18" t="n"/>
      <c r="F63" s="18" t="n"/>
      <c r="G63" s="17" t="n"/>
      <c r="H63" s="17" t="n"/>
      <c r="I63" s="19" t="n"/>
      <c r="J63" s="15" t="n"/>
      <c r="K63" s="17" t="n"/>
      <c r="L63" s="15" t="n"/>
      <c r="M63" s="3">
        <f>IF(B63="","",B63+'Catálogos'!$B$3)</f>
        <v/>
      </c>
      <c r="N63" s="6">
        <f>IF(A63="","",COUNTIF(Pruebas!$B$2:$B$201,A63))</f>
        <v/>
      </c>
      <c r="O63" s="22">
        <f>IF(A63="","",IF(L63="Cerrado","Cerrado",IF(AND(M63&lt;&gt;"",M63&lt;TODAY()),"Vencido",IF(I63&gt;='Catálogos'!$B$2,"Prioridad alta",IF(N63&lt;'Catálogos'!$B$4,"Faltan pruebas","En seguimiento")))))</f>
        <v/>
      </c>
      <c r="P63" s="17" t="n"/>
    </row>
    <row r="64">
      <c r="A64" s="15" t="n"/>
      <c r="B64" s="16" t="n"/>
      <c r="C64" s="15" t="n"/>
      <c r="D64" s="17" t="n"/>
      <c r="E64" s="18" t="n"/>
      <c r="F64" s="18" t="n"/>
      <c r="G64" s="17" t="n"/>
      <c r="H64" s="17" t="n"/>
      <c r="I64" s="19" t="n"/>
      <c r="J64" s="15" t="n"/>
      <c r="K64" s="17" t="n"/>
      <c r="L64" s="15" t="n"/>
      <c r="M64" s="20">
        <f>IF(B64="","",B64+'Catálogos'!$B$3)</f>
        <v/>
      </c>
      <c r="N64" s="8">
        <f>IF(A64="","",COUNTIF(Pruebas!$B$2:$B$201,A64))</f>
        <v/>
      </c>
      <c r="O64" s="21">
        <f>IF(A64="","",IF(L64="Cerrado","Cerrado",IF(AND(M64&lt;&gt;"",M64&lt;TODAY()),"Vencido",IF(I64&gt;='Catálogos'!$B$2,"Prioridad alta",IF(N64&lt;'Catálogos'!$B$4,"Faltan pruebas","En seguimiento")))))</f>
        <v/>
      </c>
      <c r="P64" s="17" t="n"/>
    </row>
    <row r="65">
      <c r="A65" s="15" t="n"/>
      <c r="B65" s="16" t="n"/>
      <c r="C65" s="15" t="n"/>
      <c r="D65" s="17" t="n"/>
      <c r="E65" s="18" t="n"/>
      <c r="F65" s="18" t="n"/>
      <c r="G65" s="17" t="n"/>
      <c r="H65" s="17" t="n"/>
      <c r="I65" s="19" t="n"/>
      <c r="J65" s="15" t="n"/>
      <c r="K65" s="17" t="n"/>
      <c r="L65" s="15" t="n"/>
      <c r="M65" s="3">
        <f>IF(B65="","",B65+'Catálogos'!$B$3)</f>
        <v/>
      </c>
      <c r="N65" s="6">
        <f>IF(A65="","",COUNTIF(Pruebas!$B$2:$B$201,A65))</f>
        <v/>
      </c>
      <c r="O65" s="22">
        <f>IF(A65="","",IF(L65="Cerrado","Cerrado",IF(AND(M65&lt;&gt;"",M65&lt;TODAY()),"Vencido",IF(I65&gt;='Catálogos'!$B$2,"Prioridad alta",IF(N65&lt;'Catálogos'!$B$4,"Faltan pruebas","En seguimiento")))))</f>
        <v/>
      </c>
      <c r="P65" s="17" t="n"/>
    </row>
    <row r="66">
      <c r="A66" s="15" t="n"/>
      <c r="B66" s="16" t="n"/>
      <c r="C66" s="15" t="n"/>
      <c r="D66" s="17" t="n"/>
      <c r="E66" s="18" t="n"/>
      <c r="F66" s="18" t="n"/>
      <c r="G66" s="17" t="n"/>
      <c r="H66" s="17" t="n"/>
      <c r="I66" s="19" t="n"/>
      <c r="J66" s="15" t="n"/>
      <c r="K66" s="17" t="n"/>
      <c r="L66" s="15" t="n"/>
      <c r="M66" s="20">
        <f>IF(B66="","",B66+'Catálogos'!$B$3)</f>
        <v/>
      </c>
      <c r="N66" s="8">
        <f>IF(A66="","",COUNTIF(Pruebas!$B$2:$B$201,A66))</f>
        <v/>
      </c>
      <c r="O66" s="21">
        <f>IF(A66="","",IF(L66="Cerrado","Cerrado",IF(AND(M66&lt;&gt;"",M66&lt;TODAY()),"Vencido",IF(I66&gt;='Catálogos'!$B$2,"Prioridad alta",IF(N66&lt;'Catálogos'!$B$4,"Faltan pruebas","En seguimiento")))))</f>
        <v/>
      </c>
      <c r="P66" s="17" t="n"/>
    </row>
    <row r="67">
      <c r="A67" s="15" t="n"/>
      <c r="B67" s="16" t="n"/>
      <c r="C67" s="15" t="n"/>
      <c r="D67" s="17" t="n"/>
      <c r="E67" s="18" t="n"/>
      <c r="F67" s="18" t="n"/>
      <c r="G67" s="17" t="n"/>
      <c r="H67" s="17" t="n"/>
      <c r="I67" s="19" t="n"/>
      <c r="J67" s="15" t="n"/>
      <c r="K67" s="17" t="n"/>
      <c r="L67" s="15" t="n"/>
      <c r="M67" s="3">
        <f>IF(B67="","",B67+'Catálogos'!$B$3)</f>
        <v/>
      </c>
      <c r="N67" s="6">
        <f>IF(A67="","",COUNTIF(Pruebas!$B$2:$B$201,A67))</f>
        <v/>
      </c>
      <c r="O67" s="22">
        <f>IF(A67="","",IF(L67="Cerrado","Cerrado",IF(AND(M67&lt;&gt;"",M67&lt;TODAY()),"Vencido",IF(I67&gt;='Catálogos'!$B$2,"Prioridad alta",IF(N67&lt;'Catálogos'!$B$4,"Faltan pruebas","En seguimiento")))))</f>
        <v/>
      </c>
      <c r="P67" s="17" t="n"/>
    </row>
    <row r="68">
      <c r="A68" s="15" t="n"/>
      <c r="B68" s="16" t="n"/>
      <c r="C68" s="15" t="n"/>
      <c r="D68" s="17" t="n"/>
      <c r="E68" s="18" t="n"/>
      <c r="F68" s="18" t="n"/>
      <c r="G68" s="17" t="n"/>
      <c r="H68" s="17" t="n"/>
      <c r="I68" s="19" t="n"/>
      <c r="J68" s="15" t="n"/>
      <c r="K68" s="17" t="n"/>
      <c r="L68" s="15" t="n"/>
      <c r="M68" s="20">
        <f>IF(B68="","",B68+'Catálogos'!$B$3)</f>
        <v/>
      </c>
      <c r="N68" s="8">
        <f>IF(A68="","",COUNTIF(Pruebas!$B$2:$B$201,A68))</f>
        <v/>
      </c>
      <c r="O68" s="21">
        <f>IF(A68="","",IF(L68="Cerrado","Cerrado",IF(AND(M68&lt;&gt;"",M68&lt;TODAY()),"Vencido",IF(I68&gt;='Catálogos'!$B$2,"Prioridad alta",IF(N68&lt;'Catálogos'!$B$4,"Faltan pruebas","En seguimiento")))))</f>
        <v/>
      </c>
      <c r="P68" s="17" t="n"/>
    </row>
    <row r="69">
      <c r="A69" s="15" t="n"/>
      <c r="B69" s="16" t="n"/>
      <c r="C69" s="15" t="n"/>
      <c r="D69" s="17" t="n"/>
      <c r="E69" s="18" t="n"/>
      <c r="F69" s="18" t="n"/>
      <c r="G69" s="17" t="n"/>
      <c r="H69" s="17" t="n"/>
      <c r="I69" s="19" t="n"/>
      <c r="J69" s="15" t="n"/>
      <c r="K69" s="17" t="n"/>
      <c r="L69" s="15" t="n"/>
      <c r="M69" s="3">
        <f>IF(B69="","",B69+'Catálogos'!$B$3)</f>
        <v/>
      </c>
      <c r="N69" s="6">
        <f>IF(A69="","",COUNTIF(Pruebas!$B$2:$B$201,A69))</f>
        <v/>
      </c>
      <c r="O69" s="22">
        <f>IF(A69="","",IF(L69="Cerrado","Cerrado",IF(AND(M69&lt;&gt;"",M69&lt;TODAY()),"Vencido",IF(I69&gt;='Catálogos'!$B$2,"Prioridad alta",IF(N69&lt;'Catálogos'!$B$4,"Faltan pruebas","En seguimiento")))))</f>
        <v/>
      </c>
      <c r="P69" s="17" t="n"/>
    </row>
    <row r="70">
      <c r="A70" s="15" t="n"/>
      <c r="B70" s="16" t="n"/>
      <c r="C70" s="15" t="n"/>
      <c r="D70" s="17" t="n"/>
      <c r="E70" s="18" t="n"/>
      <c r="F70" s="18" t="n"/>
      <c r="G70" s="17" t="n"/>
      <c r="H70" s="17" t="n"/>
      <c r="I70" s="19" t="n"/>
      <c r="J70" s="15" t="n"/>
      <c r="K70" s="17" t="n"/>
      <c r="L70" s="15" t="n"/>
      <c r="M70" s="20">
        <f>IF(B70="","",B70+'Catálogos'!$B$3)</f>
        <v/>
      </c>
      <c r="N70" s="8">
        <f>IF(A70="","",COUNTIF(Pruebas!$B$2:$B$201,A70))</f>
        <v/>
      </c>
      <c r="O70" s="21">
        <f>IF(A70="","",IF(L70="Cerrado","Cerrado",IF(AND(M70&lt;&gt;"",M70&lt;TODAY()),"Vencido",IF(I70&gt;='Catálogos'!$B$2,"Prioridad alta",IF(N70&lt;'Catálogos'!$B$4,"Faltan pruebas","En seguimiento")))))</f>
        <v/>
      </c>
      <c r="P70" s="17" t="n"/>
    </row>
    <row r="71">
      <c r="A71" s="15" t="n"/>
      <c r="B71" s="16" t="n"/>
      <c r="C71" s="15" t="n"/>
      <c r="D71" s="17" t="n"/>
      <c r="E71" s="18" t="n"/>
      <c r="F71" s="18" t="n"/>
      <c r="G71" s="17" t="n"/>
      <c r="H71" s="17" t="n"/>
      <c r="I71" s="19" t="n"/>
      <c r="J71" s="15" t="n"/>
      <c r="K71" s="17" t="n"/>
      <c r="L71" s="15" t="n"/>
      <c r="M71" s="3">
        <f>IF(B71="","",B71+'Catálogos'!$B$3)</f>
        <v/>
      </c>
      <c r="N71" s="6">
        <f>IF(A71="","",COUNTIF(Pruebas!$B$2:$B$201,A71))</f>
        <v/>
      </c>
      <c r="O71" s="22">
        <f>IF(A71="","",IF(L71="Cerrado","Cerrado",IF(AND(M71&lt;&gt;"",M71&lt;TODAY()),"Vencido",IF(I71&gt;='Catálogos'!$B$2,"Prioridad alta",IF(N71&lt;'Catálogos'!$B$4,"Faltan pruebas","En seguimiento")))))</f>
        <v/>
      </c>
      <c r="P71" s="17" t="n"/>
    </row>
    <row r="72">
      <c r="A72" s="15" t="n"/>
      <c r="B72" s="16" t="n"/>
      <c r="C72" s="15" t="n"/>
      <c r="D72" s="17" t="n"/>
      <c r="E72" s="18" t="n"/>
      <c r="F72" s="18" t="n"/>
      <c r="G72" s="17" t="n"/>
      <c r="H72" s="17" t="n"/>
      <c r="I72" s="19" t="n"/>
      <c r="J72" s="15" t="n"/>
      <c r="K72" s="17" t="n"/>
      <c r="L72" s="15" t="n"/>
      <c r="M72" s="20">
        <f>IF(B72="","",B72+'Catálogos'!$B$3)</f>
        <v/>
      </c>
      <c r="N72" s="8">
        <f>IF(A72="","",COUNTIF(Pruebas!$B$2:$B$201,A72))</f>
        <v/>
      </c>
      <c r="O72" s="21">
        <f>IF(A72="","",IF(L72="Cerrado","Cerrado",IF(AND(M72&lt;&gt;"",M72&lt;TODAY()),"Vencido",IF(I72&gt;='Catálogos'!$B$2,"Prioridad alta",IF(N72&lt;'Catálogos'!$B$4,"Faltan pruebas","En seguimiento")))))</f>
        <v/>
      </c>
      <c r="P72" s="17" t="n"/>
    </row>
    <row r="73">
      <c r="A73" s="15" t="n"/>
      <c r="B73" s="16" t="n"/>
      <c r="C73" s="15" t="n"/>
      <c r="D73" s="17" t="n"/>
      <c r="E73" s="18" t="n"/>
      <c r="F73" s="18" t="n"/>
      <c r="G73" s="17" t="n"/>
      <c r="H73" s="17" t="n"/>
      <c r="I73" s="19" t="n"/>
      <c r="J73" s="15" t="n"/>
      <c r="K73" s="17" t="n"/>
      <c r="L73" s="15" t="n"/>
      <c r="M73" s="3">
        <f>IF(B73="","",B73+'Catálogos'!$B$3)</f>
        <v/>
      </c>
      <c r="N73" s="6">
        <f>IF(A73="","",COUNTIF(Pruebas!$B$2:$B$201,A73))</f>
        <v/>
      </c>
      <c r="O73" s="22">
        <f>IF(A73="","",IF(L73="Cerrado","Cerrado",IF(AND(M73&lt;&gt;"",M73&lt;TODAY()),"Vencido",IF(I73&gt;='Catálogos'!$B$2,"Prioridad alta",IF(N73&lt;'Catálogos'!$B$4,"Faltan pruebas","En seguimiento")))))</f>
        <v/>
      </c>
      <c r="P73" s="17" t="n"/>
    </row>
    <row r="74">
      <c r="A74" s="15" t="n"/>
      <c r="B74" s="16" t="n"/>
      <c r="C74" s="15" t="n"/>
      <c r="D74" s="17" t="n"/>
      <c r="E74" s="18" t="n"/>
      <c r="F74" s="18" t="n"/>
      <c r="G74" s="17" t="n"/>
      <c r="H74" s="17" t="n"/>
      <c r="I74" s="19" t="n"/>
      <c r="J74" s="15" t="n"/>
      <c r="K74" s="17" t="n"/>
      <c r="L74" s="15" t="n"/>
      <c r="M74" s="20">
        <f>IF(B74="","",B74+'Catálogos'!$B$3)</f>
        <v/>
      </c>
      <c r="N74" s="8">
        <f>IF(A74="","",COUNTIF(Pruebas!$B$2:$B$201,A74))</f>
        <v/>
      </c>
      <c r="O74" s="21">
        <f>IF(A74="","",IF(L74="Cerrado","Cerrado",IF(AND(M74&lt;&gt;"",M74&lt;TODAY()),"Vencido",IF(I74&gt;='Catálogos'!$B$2,"Prioridad alta",IF(N74&lt;'Catálogos'!$B$4,"Faltan pruebas","En seguimiento")))))</f>
        <v/>
      </c>
      <c r="P74" s="17" t="n"/>
    </row>
    <row r="75">
      <c r="A75" s="15" t="n"/>
      <c r="B75" s="16" t="n"/>
      <c r="C75" s="15" t="n"/>
      <c r="D75" s="17" t="n"/>
      <c r="E75" s="18" t="n"/>
      <c r="F75" s="18" t="n"/>
      <c r="G75" s="17" t="n"/>
      <c r="H75" s="17" t="n"/>
      <c r="I75" s="19" t="n"/>
      <c r="J75" s="15" t="n"/>
      <c r="K75" s="17" t="n"/>
      <c r="L75" s="15" t="n"/>
      <c r="M75" s="3">
        <f>IF(B75="","",B75+'Catálogos'!$B$3)</f>
        <v/>
      </c>
      <c r="N75" s="6">
        <f>IF(A75="","",COUNTIF(Pruebas!$B$2:$B$201,A75))</f>
        <v/>
      </c>
      <c r="O75" s="22">
        <f>IF(A75="","",IF(L75="Cerrado","Cerrado",IF(AND(M75&lt;&gt;"",M75&lt;TODAY()),"Vencido",IF(I75&gt;='Catálogos'!$B$2,"Prioridad alta",IF(N75&lt;'Catálogos'!$B$4,"Faltan pruebas","En seguimiento")))))</f>
        <v/>
      </c>
      <c r="P75" s="17" t="n"/>
    </row>
    <row r="76">
      <c r="A76" s="15" t="n"/>
      <c r="B76" s="16" t="n"/>
      <c r="C76" s="15" t="n"/>
      <c r="D76" s="17" t="n"/>
      <c r="E76" s="18" t="n"/>
      <c r="F76" s="18" t="n"/>
      <c r="G76" s="17" t="n"/>
      <c r="H76" s="17" t="n"/>
      <c r="I76" s="19" t="n"/>
      <c r="J76" s="15" t="n"/>
      <c r="K76" s="17" t="n"/>
      <c r="L76" s="15" t="n"/>
      <c r="M76" s="20">
        <f>IF(B76="","",B76+'Catálogos'!$B$3)</f>
        <v/>
      </c>
      <c r="N76" s="8">
        <f>IF(A76="","",COUNTIF(Pruebas!$B$2:$B$201,A76))</f>
        <v/>
      </c>
      <c r="O76" s="21">
        <f>IF(A76="","",IF(L76="Cerrado","Cerrado",IF(AND(M76&lt;&gt;"",M76&lt;TODAY()),"Vencido",IF(I76&gt;='Catálogos'!$B$2,"Prioridad alta",IF(N76&lt;'Catálogos'!$B$4,"Faltan pruebas","En seguimiento")))))</f>
        <v/>
      </c>
      <c r="P76" s="17" t="n"/>
    </row>
    <row r="77">
      <c r="A77" s="15" t="n"/>
      <c r="B77" s="16" t="n"/>
      <c r="C77" s="15" t="n"/>
      <c r="D77" s="17" t="n"/>
      <c r="E77" s="18" t="n"/>
      <c r="F77" s="18" t="n"/>
      <c r="G77" s="17" t="n"/>
      <c r="H77" s="17" t="n"/>
      <c r="I77" s="19" t="n"/>
      <c r="J77" s="15" t="n"/>
      <c r="K77" s="17" t="n"/>
      <c r="L77" s="15" t="n"/>
      <c r="M77" s="3">
        <f>IF(B77="","",B77+'Catálogos'!$B$3)</f>
        <v/>
      </c>
      <c r="N77" s="6">
        <f>IF(A77="","",COUNTIF(Pruebas!$B$2:$B$201,A77))</f>
        <v/>
      </c>
      <c r="O77" s="22">
        <f>IF(A77="","",IF(L77="Cerrado","Cerrado",IF(AND(M77&lt;&gt;"",M77&lt;TODAY()),"Vencido",IF(I77&gt;='Catálogos'!$B$2,"Prioridad alta",IF(N77&lt;'Catálogos'!$B$4,"Faltan pruebas","En seguimiento")))))</f>
        <v/>
      </c>
      <c r="P77" s="17" t="n"/>
    </row>
    <row r="78">
      <c r="A78" s="15" t="n"/>
      <c r="B78" s="16" t="n"/>
      <c r="C78" s="15" t="n"/>
      <c r="D78" s="17" t="n"/>
      <c r="E78" s="18" t="n"/>
      <c r="F78" s="18" t="n"/>
      <c r="G78" s="17" t="n"/>
      <c r="H78" s="17" t="n"/>
      <c r="I78" s="19" t="n"/>
      <c r="J78" s="15" t="n"/>
      <c r="K78" s="17" t="n"/>
      <c r="L78" s="15" t="n"/>
      <c r="M78" s="20">
        <f>IF(B78="","",B78+'Catálogos'!$B$3)</f>
        <v/>
      </c>
      <c r="N78" s="8">
        <f>IF(A78="","",COUNTIF(Pruebas!$B$2:$B$201,A78))</f>
        <v/>
      </c>
      <c r="O78" s="21">
        <f>IF(A78="","",IF(L78="Cerrado","Cerrado",IF(AND(M78&lt;&gt;"",M78&lt;TODAY()),"Vencido",IF(I78&gt;='Catálogos'!$B$2,"Prioridad alta",IF(N78&lt;'Catálogos'!$B$4,"Faltan pruebas","En seguimiento")))))</f>
        <v/>
      </c>
      <c r="P78" s="17" t="n"/>
    </row>
    <row r="79">
      <c r="A79" s="15" t="n"/>
      <c r="B79" s="16" t="n"/>
      <c r="C79" s="15" t="n"/>
      <c r="D79" s="17" t="n"/>
      <c r="E79" s="18" t="n"/>
      <c r="F79" s="18" t="n"/>
      <c r="G79" s="17" t="n"/>
      <c r="H79" s="17" t="n"/>
      <c r="I79" s="19" t="n"/>
      <c r="J79" s="15" t="n"/>
      <c r="K79" s="17" t="n"/>
      <c r="L79" s="15" t="n"/>
      <c r="M79" s="3">
        <f>IF(B79="","",B79+'Catálogos'!$B$3)</f>
        <v/>
      </c>
      <c r="N79" s="6">
        <f>IF(A79="","",COUNTIF(Pruebas!$B$2:$B$201,A79))</f>
        <v/>
      </c>
      <c r="O79" s="22">
        <f>IF(A79="","",IF(L79="Cerrado","Cerrado",IF(AND(M79&lt;&gt;"",M79&lt;TODAY()),"Vencido",IF(I79&gt;='Catálogos'!$B$2,"Prioridad alta",IF(N79&lt;'Catálogos'!$B$4,"Faltan pruebas","En seguimiento")))))</f>
        <v/>
      </c>
      <c r="P79" s="17" t="n"/>
    </row>
    <row r="80">
      <c r="A80" s="15" t="n"/>
      <c r="B80" s="16" t="n"/>
      <c r="C80" s="15" t="n"/>
      <c r="D80" s="17" t="n"/>
      <c r="E80" s="18" t="n"/>
      <c r="F80" s="18" t="n"/>
      <c r="G80" s="17" t="n"/>
      <c r="H80" s="17" t="n"/>
      <c r="I80" s="19" t="n"/>
      <c r="J80" s="15" t="n"/>
      <c r="K80" s="17" t="n"/>
      <c r="L80" s="15" t="n"/>
      <c r="M80" s="20">
        <f>IF(B80="","",B80+'Catálogos'!$B$3)</f>
        <v/>
      </c>
      <c r="N80" s="8">
        <f>IF(A80="","",COUNTIF(Pruebas!$B$2:$B$201,A80))</f>
        <v/>
      </c>
      <c r="O80" s="21">
        <f>IF(A80="","",IF(L80="Cerrado","Cerrado",IF(AND(M80&lt;&gt;"",M80&lt;TODAY()),"Vencido",IF(I80&gt;='Catálogos'!$B$2,"Prioridad alta",IF(N80&lt;'Catálogos'!$B$4,"Faltan pruebas","En seguimiento")))))</f>
        <v/>
      </c>
      <c r="P80" s="17" t="n"/>
    </row>
    <row r="81">
      <c r="A81" s="15" t="n"/>
      <c r="B81" s="16" t="n"/>
      <c r="C81" s="15" t="n"/>
      <c r="D81" s="17" t="n"/>
      <c r="E81" s="18" t="n"/>
      <c r="F81" s="18" t="n"/>
      <c r="G81" s="17" t="n"/>
      <c r="H81" s="17" t="n"/>
      <c r="I81" s="19" t="n"/>
      <c r="J81" s="15" t="n"/>
      <c r="K81" s="17" t="n"/>
      <c r="L81" s="15" t="n"/>
      <c r="M81" s="3">
        <f>IF(B81="","",B81+'Catálogos'!$B$3)</f>
        <v/>
      </c>
      <c r="N81" s="6">
        <f>IF(A81="","",COUNTIF(Pruebas!$B$2:$B$201,A81))</f>
        <v/>
      </c>
      <c r="O81" s="22">
        <f>IF(A81="","",IF(L81="Cerrado","Cerrado",IF(AND(M81&lt;&gt;"",M81&lt;TODAY()),"Vencido",IF(I81&gt;='Catálogos'!$B$2,"Prioridad alta",IF(N81&lt;'Catálogos'!$B$4,"Faltan pruebas","En seguimiento")))))</f>
        <v/>
      </c>
      <c r="P81" s="17" t="n"/>
    </row>
    <row r="82">
      <c r="A82" s="15" t="n"/>
      <c r="B82" s="16" t="n"/>
      <c r="C82" s="15" t="n"/>
      <c r="D82" s="17" t="n"/>
      <c r="E82" s="18" t="n"/>
      <c r="F82" s="18" t="n"/>
      <c r="G82" s="17" t="n"/>
      <c r="H82" s="17" t="n"/>
      <c r="I82" s="19" t="n"/>
      <c r="J82" s="15" t="n"/>
      <c r="K82" s="17" t="n"/>
      <c r="L82" s="15" t="n"/>
      <c r="M82" s="20">
        <f>IF(B82="","",B82+'Catálogos'!$B$3)</f>
        <v/>
      </c>
      <c r="N82" s="8">
        <f>IF(A82="","",COUNTIF(Pruebas!$B$2:$B$201,A82))</f>
        <v/>
      </c>
      <c r="O82" s="21">
        <f>IF(A82="","",IF(L82="Cerrado","Cerrado",IF(AND(M82&lt;&gt;"",M82&lt;TODAY()),"Vencido",IF(I82&gt;='Catálogos'!$B$2,"Prioridad alta",IF(N82&lt;'Catálogos'!$B$4,"Faltan pruebas","En seguimiento")))))</f>
        <v/>
      </c>
      <c r="P82" s="17" t="n"/>
    </row>
    <row r="83">
      <c r="A83" s="15" t="n"/>
      <c r="B83" s="16" t="n"/>
      <c r="C83" s="15" t="n"/>
      <c r="D83" s="17" t="n"/>
      <c r="E83" s="18" t="n"/>
      <c r="F83" s="18" t="n"/>
      <c r="G83" s="17" t="n"/>
      <c r="H83" s="17" t="n"/>
      <c r="I83" s="19" t="n"/>
      <c r="J83" s="15" t="n"/>
      <c r="K83" s="17" t="n"/>
      <c r="L83" s="15" t="n"/>
      <c r="M83" s="3">
        <f>IF(B83="","",B83+'Catálogos'!$B$3)</f>
        <v/>
      </c>
      <c r="N83" s="6">
        <f>IF(A83="","",COUNTIF(Pruebas!$B$2:$B$201,A83))</f>
        <v/>
      </c>
      <c r="O83" s="22">
        <f>IF(A83="","",IF(L83="Cerrado","Cerrado",IF(AND(M83&lt;&gt;"",M83&lt;TODAY()),"Vencido",IF(I83&gt;='Catálogos'!$B$2,"Prioridad alta",IF(N83&lt;'Catálogos'!$B$4,"Faltan pruebas","En seguimiento")))))</f>
        <v/>
      </c>
      <c r="P83" s="17" t="n"/>
    </row>
    <row r="84">
      <c r="A84" s="15" t="n"/>
      <c r="B84" s="16" t="n"/>
      <c r="C84" s="15" t="n"/>
      <c r="D84" s="17" t="n"/>
      <c r="E84" s="18" t="n"/>
      <c r="F84" s="18" t="n"/>
      <c r="G84" s="17" t="n"/>
      <c r="H84" s="17" t="n"/>
      <c r="I84" s="19" t="n"/>
      <c r="J84" s="15" t="n"/>
      <c r="K84" s="17" t="n"/>
      <c r="L84" s="15" t="n"/>
      <c r="M84" s="20">
        <f>IF(B84="","",B84+'Catálogos'!$B$3)</f>
        <v/>
      </c>
      <c r="N84" s="8">
        <f>IF(A84="","",COUNTIF(Pruebas!$B$2:$B$201,A84))</f>
        <v/>
      </c>
      <c r="O84" s="21">
        <f>IF(A84="","",IF(L84="Cerrado","Cerrado",IF(AND(M84&lt;&gt;"",M84&lt;TODAY()),"Vencido",IF(I84&gt;='Catálogos'!$B$2,"Prioridad alta",IF(N84&lt;'Catálogos'!$B$4,"Faltan pruebas","En seguimiento")))))</f>
        <v/>
      </c>
      <c r="P84" s="17" t="n"/>
    </row>
    <row r="85">
      <c r="A85" s="15" t="n"/>
      <c r="B85" s="16" t="n"/>
      <c r="C85" s="15" t="n"/>
      <c r="D85" s="17" t="n"/>
      <c r="E85" s="18" t="n"/>
      <c r="F85" s="18" t="n"/>
      <c r="G85" s="17" t="n"/>
      <c r="H85" s="17" t="n"/>
      <c r="I85" s="19" t="n"/>
      <c r="J85" s="15" t="n"/>
      <c r="K85" s="17" t="n"/>
      <c r="L85" s="15" t="n"/>
      <c r="M85" s="3">
        <f>IF(B85="","",B85+'Catálogos'!$B$3)</f>
        <v/>
      </c>
      <c r="N85" s="6">
        <f>IF(A85="","",COUNTIF(Pruebas!$B$2:$B$201,A85))</f>
        <v/>
      </c>
      <c r="O85" s="22">
        <f>IF(A85="","",IF(L85="Cerrado","Cerrado",IF(AND(M85&lt;&gt;"",M85&lt;TODAY()),"Vencido",IF(I85&gt;='Catálogos'!$B$2,"Prioridad alta",IF(N85&lt;'Catálogos'!$B$4,"Faltan pruebas","En seguimiento")))))</f>
        <v/>
      </c>
      <c r="P85" s="17" t="n"/>
    </row>
    <row r="86">
      <c r="A86" s="15" t="n"/>
      <c r="B86" s="16" t="n"/>
      <c r="C86" s="15" t="n"/>
      <c r="D86" s="17" t="n"/>
      <c r="E86" s="18" t="n"/>
      <c r="F86" s="18" t="n"/>
      <c r="G86" s="17" t="n"/>
      <c r="H86" s="17" t="n"/>
      <c r="I86" s="19" t="n"/>
      <c r="J86" s="15" t="n"/>
      <c r="K86" s="17" t="n"/>
      <c r="L86" s="15" t="n"/>
      <c r="M86" s="20">
        <f>IF(B86="","",B86+'Catálogos'!$B$3)</f>
        <v/>
      </c>
      <c r="N86" s="8">
        <f>IF(A86="","",COUNTIF(Pruebas!$B$2:$B$201,A86))</f>
        <v/>
      </c>
      <c r="O86" s="21">
        <f>IF(A86="","",IF(L86="Cerrado","Cerrado",IF(AND(M86&lt;&gt;"",M86&lt;TODAY()),"Vencido",IF(I86&gt;='Catálogos'!$B$2,"Prioridad alta",IF(N86&lt;'Catálogos'!$B$4,"Faltan pruebas","En seguimiento")))))</f>
        <v/>
      </c>
      <c r="P86" s="17" t="n"/>
    </row>
    <row r="87">
      <c r="A87" s="15" t="n"/>
      <c r="B87" s="16" t="n"/>
      <c r="C87" s="15" t="n"/>
      <c r="D87" s="17" t="n"/>
      <c r="E87" s="18" t="n"/>
      <c r="F87" s="18" t="n"/>
      <c r="G87" s="17" t="n"/>
      <c r="H87" s="17" t="n"/>
      <c r="I87" s="19" t="n"/>
      <c r="J87" s="15" t="n"/>
      <c r="K87" s="17" t="n"/>
      <c r="L87" s="15" t="n"/>
      <c r="M87" s="3">
        <f>IF(B87="","",B87+'Catálogos'!$B$3)</f>
        <v/>
      </c>
      <c r="N87" s="6">
        <f>IF(A87="","",COUNTIF(Pruebas!$B$2:$B$201,A87))</f>
        <v/>
      </c>
      <c r="O87" s="22">
        <f>IF(A87="","",IF(L87="Cerrado","Cerrado",IF(AND(M87&lt;&gt;"",M87&lt;TODAY()),"Vencido",IF(I87&gt;='Catálogos'!$B$2,"Prioridad alta",IF(N87&lt;'Catálogos'!$B$4,"Faltan pruebas","En seguimiento")))))</f>
        <v/>
      </c>
      <c r="P87" s="17" t="n"/>
    </row>
    <row r="88">
      <c r="A88" s="15" t="n"/>
      <c r="B88" s="16" t="n"/>
      <c r="C88" s="15" t="n"/>
      <c r="D88" s="17" t="n"/>
      <c r="E88" s="18" t="n"/>
      <c r="F88" s="18" t="n"/>
      <c r="G88" s="17" t="n"/>
      <c r="H88" s="17" t="n"/>
      <c r="I88" s="19" t="n"/>
      <c r="J88" s="15" t="n"/>
      <c r="K88" s="17" t="n"/>
      <c r="L88" s="15" t="n"/>
      <c r="M88" s="20">
        <f>IF(B88="","",B88+'Catálogos'!$B$3)</f>
        <v/>
      </c>
      <c r="N88" s="8">
        <f>IF(A88="","",COUNTIF(Pruebas!$B$2:$B$201,A88))</f>
        <v/>
      </c>
      <c r="O88" s="21">
        <f>IF(A88="","",IF(L88="Cerrado","Cerrado",IF(AND(M88&lt;&gt;"",M88&lt;TODAY()),"Vencido",IF(I88&gt;='Catálogos'!$B$2,"Prioridad alta",IF(N88&lt;'Catálogos'!$B$4,"Faltan pruebas","En seguimiento")))))</f>
        <v/>
      </c>
      <c r="P88" s="17" t="n"/>
    </row>
    <row r="89">
      <c r="A89" s="15" t="n"/>
      <c r="B89" s="16" t="n"/>
      <c r="C89" s="15" t="n"/>
      <c r="D89" s="17" t="n"/>
      <c r="E89" s="18" t="n"/>
      <c r="F89" s="18" t="n"/>
      <c r="G89" s="17" t="n"/>
      <c r="H89" s="17" t="n"/>
      <c r="I89" s="19" t="n"/>
      <c r="J89" s="15" t="n"/>
      <c r="K89" s="17" t="n"/>
      <c r="L89" s="15" t="n"/>
      <c r="M89" s="3">
        <f>IF(B89="","",B89+'Catálogos'!$B$3)</f>
        <v/>
      </c>
      <c r="N89" s="6">
        <f>IF(A89="","",COUNTIF(Pruebas!$B$2:$B$201,A89))</f>
        <v/>
      </c>
      <c r="O89" s="22">
        <f>IF(A89="","",IF(L89="Cerrado","Cerrado",IF(AND(M89&lt;&gt;"",M89&lt;TODAY()),"Vencido",IF(I89&gt;='Catálogos'!$B$2,"Prioridad alta",IF(N89&lt;'Catálogos'!$B$4,"Faltan pruebas","En seguimiento")))))</f>
        <v/>
      </c>
      <c r="P89" s="17" t="n"/>
    </row>
    <row r="90">
      <c r="A90" s="15" t="n"/>
      <c r="B90" s="16" t="n"/>
      <c r="C90" s="15" t="n"/>
      <c r="D90" s="17" t="n"/>
      <c r="E90" s="18" t="n"/>
      <c r="F90" s="18" t="n"/>
      <c r="G90" s="17" t="n"/>
      <c r="H90" s="17" t="n"/>
      <c r="I90" s="19" t="n"/>
      <c r="J90" s="15" t="n"/>
      <c r="K90" s="17" t="n"/>
      <c r="L90" s="15" t="n"/>
      <c r="M90" s="20">
        <f>IF(B90="","",B90+'Catálogos'!$B$3)</f>
        <v/>
      </c>
      <c r="N90" s="8">
        <f>IF(A90="","",COUNTIF(Pruebas!$B$2:$B$201,A90))</f>
        <v/>
      </c>
      <c r="O90" s="21">
        <f>IF(A90="","",IF(L90="Cerrado","Cerrado",IF(AND(M90&lt;&gt;"",M90&lt;TODAY()),"Vencido",IF(I90&gt;='Catálogos'!$B$2,"Prioridad alta",IF(N90&lt;'Catálogos'!$B$4,"Faltan pruebas","En seguimiento")))))</f>
        <v/>
      </c>
      <c r="P90" s="17" t="n"/>
    </row>
    <row r="91">
      <c r="A91" s="15" t="n"/>
      <c r="B91" s="16" t="n"/>
      <c r="C91" s="15" t="n"/>
      <c r="D91" s="17" t="n"/>
      <c r="E91" s="18" t="n"/>
      <c r="F91" s="18" t="n"/>
      <c r="G91" s="17" t="n"/>
      <c r="H91" s="17" t="n"/>
      <c r="I91" s="19" t="n"/>
      <c r="J91" s="15" t="n"/>
      <c r="K91" s="17" t="n"/>
      <c r="L91" s="15" t="n"/>
      <c r="M91" s="3">
        <f>IF(B91="","",B91+'Catálogos'!$B$3)</f>
        <v/>
      </c>
      <c r="N91" s="6">
        <f>IF(A91="","",COUNTIF(Pruebas!$B$2:$B$201,A91))</f>
        <v/>
      </c>
      <c r="O91" s="22">
        <f>IF(A91="","",IF(L91="Cerrado","Cerrado",IF(AND(M91&lt;&gt;"",M91&lt;TODAY()),"Vencido",IF(I91&gt;='Catálogos'!$B$2,"Prioridad alta",IF(N91&lt;'Catálogos'!$B$4,"Faltan pruebas","En seguimiento")))))</f>
        <v/>
      </c>
      <c r="P91" s="17" t="n"/>
    </row>
    <row r="92">
      <c r="A92" s="15" t="n"/>
      <c r="B92" s="16" t="n"/>
      <c r="C92" s="15" t="n"/>
      <c r="D92" s="17" t="n"/>
      <c r="E92" s="18" t="n"/>
      <c r="F92" s="18" t="n"/>
      <c r="G92" s="17" t="n"/>
      <c r="H92" s="17" t="n"/>
      <c r="I92" s="19" t="n"/>
      <c r="J92" s="15" t="n"/>
      <c r="K92" s="17" t="n"/>
      <c r="L92" s="15" t="n"/>
      <c r="M92" s="20">
        <f>IF(B92="","",B92+'Catálogos'!$B$3)</f>
        <v/>
      </c>
      <c r="N92" s="8">
        <f>IF(A92="","",COUNTIF(Pruebas!$B$2:$B$201,A92))</f>
        <v/>
      </c>
      <c r="O92" s="21">
        <f>IF(A92="","",IF(L92="Cerrado","Cerrado",IF(AND(M92&lt;&gt;"",M92&lt;TODAY()),"Vencido",IF(I92&gt;='Catálogos'!$B$2,"Prioridad alta",IF(N92&lt;'Catálogos'!$B$4,"Faltan pruebas","En seguimiento")))))</f>
        <v/>
      </c>
      <c r="P92" s="17" t="n"/>
    </row>
    <row r="93">
      <c r="A93" s="15" t="n"/>
      <c r="B93" s="16" t="n"/>
      <c r="C93" s="15" t="n"/>
      <c r="D93" s="17" t="n"/>
      <c r="E93" s="18" t="n"/>
      <c r="F93" s="18" t="n"/>
      <c r="G93" s="17" t="n"/>
      <c r="H93" s="17" t="n"/>
      <c r="I93" s="19" t="n"/>
      <c r="J93" s="15" t="n"/>
      <c r="K93" s="17" t="n"/>
      <c r="L93" s="15" t="n"/>
      <c r="M93" s="3">
        <f>IF(B93="","",B93+'Catálogos'!$B$3)</f>
        <v/>
      </c>
      <c r="N93" s="6">
        <f>IF(A93="","",COUNTIF(Pruebas!$B$2:$B$201,A93))</f>
        <v/>
      </c>
      <c r="O93" s="22">
        <f>IF(A93="","",IF(L93="Cerrado","Cerrado",IF(AND(M93&lt;&gt;"",M93&lt;TODAY()),"Vencido",IF(I93&gt;='Catálogos'!$B$2,"Prioridad alta",IF(N93&lt;'Catálogos'!$B$4,"Faltan pruebas","En seguimiento")))))</f>
        <v/>
      </c>
      <c r="P93" s="17" t="n"/>
    </row>
    <row r="94">
      <c r="A94" s="15" t="n"/>
      <c r="B94" s="16" t="n"/>
      <c r="C94" s="15" t="n"/>
      <c r="D94" s="17" t="n"/>
      <c r="E94" s="18" t="n"/>
      <c r="F94" s="18" t="n"/>
      <c r="G94" s="17" t="n"/>
      <c r="H94" s="17" t="n"/>
      <c r="I94" s="19" t="n"/>
      <c r="J94" s="15" t="n"/>
      <c r="K94" s="17" t="n"/>
      <c r="L94" s="15" t="n"/>
      <c r="M94" s="20">
        <f>IF(B94="","",B94+'Catálogos'!$B$3)</f>
        <v/>
      </c>
      <c r="N94" s="8">
        <f>IF(A94="","",COUNTIF(Pruebas!$B$2:$B$201,A94))</f>
        <v/>
      </c>
      <c r="O94" s="21">
        <f>IF(A94="","",IF(L94="Cerrado","Cerrado",IF(AND(M94&lt;&gt;"",M94&lt;TODAY()),"Vencido",IF(I94&gt;='Catálogos'!$B$2,"Prioridad alta",IF(N94&lt;'Catálogos'!$B$4,"Faltan pruebas","En seguimiento")))))</f>
        <v/>
      </c>
      <c r="P94" s="17" t="n"/>
    </row>
    <row r="95">
      <c r="A95" s="15" t="n"/>
      <c r="B95" s="16" t="n"/>
      <c r="C95" s="15" t="n"/>
      <c r="D95" s="17" t="n"/>
      <c r="E95" s="18" t="n"/>
      <c r="F95" s="18" t="n"/>
      <c r="G95" s="17" t="n"/>
      <c r="H95" s="17" t="n"/>
      <c r="I95" s="19" t="n"/>
      <c r="J95" s="15" t="n"/>
      <c r="K95" s="17" t="n"/>
      <c r="L95" s="15" t="n"/>
      <c r="M95" s="3">
        <f>IF(B95="","",B95+'Catálogos'!$B$3)</f>
        <v/>
      </c>
      <c r="N95" s="6">
        <f>IF(A95="","",COUNTIF(Pruebas!$B$2:$B$201,A95))</f>
        <v/>
      </c>
      <c r="O95" s="22">
        <f>IF(A95="","",IF(L95="Cerrado","Cerrado",IF(AND(M95&lt;&gt;"",M95&lt;TODAY()),"Vencido",IF(I95&gt;='Catálogos'!$B$2,"Prioridad alta",IF(N95&lt;'Catálogos'!$B$4,"Faltan pruebas","En seguimiento")))))</f>
        <v/>
      </c>
      <c r="P95" s="17" t="n"/>
    </row>
    <row r="96">
      <c r="A96" s="15" t="n"/>
      <c r="B96" s="16" t="n"/>
      <c r="C96" s="15" t="n"/>
      <c r="D96" s="17" t="n"/>
      <c r="E96" s="18" t="n"/>
      <c r="F96" s="18" t="n"/>
      <c r="G96" s="17" t="n"/>
      <c r="H96" s="17" t="n"/>
      <c r="I96" s="19" t="n"/>
      <c r="J96" s="15" t="n"/>
      <c r="K96" s="17" t="n"/>
      <c r="L96" s="15" t="n"/>
      <c r="M96" s="20">
        <f>IF(B96="","",B96+'Catálogos'!$B$3)</f>
        <v/>
      </c>
      <c r="N96" s="8">
        <f>IF(A96="","",COUNTIF(Pruebas!$B$2:$B$201,A96))</f>
        <v/>
      </c>
      <c r="O96" s="21">
        <f>IF(A96="","",IF(L96="Cerrado","Cerrado",IF(AND(M96&lt;&gt;"",M96&lt;TODAY()),"Vencido",IF(I96&gt;='Catálogos'!$B$2,"Prioridad alta",IF(N96&lt;'Catálogos'!$B$4,"Faltan pruebas","En seguimiento")))))</f>
        <v/>
      </c>
      <c r="P96" s="17" t="n"/>
    </row>
    <row r="97">
      <c r="A97" s="15" t="n"/>
      <c r="B97" s="16" t="n"/>
      <c r="C97" s="15" t="n"/>
      <c r="D97" s="17" t="n"/>
      <c r="E97" s="18" t="n"/>
      <c r="F97" s="18" t="n"/>
      <c r="G97" s="17" t="n"/>
      <c r="H97" s="17" t="n"/>
      <c r="I97" s="19" t="n"/>
      <c r="J97" s="15" t="n"/>
      <c r="K97" s="17" t="n"/>
      <c r="L97" s="15" t="n"/>
      <c r="M97" s="3">
        <f>IF(B97="","",B97+'Catálogos'!$B$3)</f>
        <v/>
      </c>
      <c r="N97" s="6">
        <f>IF(A97="","",COUNTIF(Pruebas!$B$2:$B$201,A97))</f>
        <v/>
      </c>
      <c r="O97" s="22">
        <f>IF(A97="","",IF(L97="Cerrado","Cerrado",IF(AND(M97&lt;&gt;"",M97&lt;TODAY()),"Vencido",IF(I97&gt;='Catálogos'!$B$2,"Prioridad alta",IF(N97&lt;'Catálogos'!$B$4,"Faltan pruebas","En seguimiento")))))</f>
        <v/>
      </c>
      <c r="P97" s="17" t="n"/>
    </row>
    <row r="98">
      <c r="A98" s="15" t="n"/>
      <c r="B98" s="16" t="n"/>
      <c r="C98" s="15" t="n"/>
      <c r="D98" s="17" t="n"/>
      <c r="E98" s="18" t="n"/>
      <c r="F98" s="18" t="n"/>
      <c r="G98" s="17" t="n"/>
      <c r="H98" s="17" t="n"/>
      <c r="I98" s="19" t="n"/>
      <c r="J98" s="15" t="n"/>
      <c r="K98" s="17" t="n"/>
      <c r="L98" s="15" t="n"/>
      <c r="M98" s="20">
        <f>IF(B98="","",B98+'Catálogos'!$B$3)</f>
        <v/>
      </c>
      <c r="N98" s="8">
        <f>IF(A98="","",COUNTIF(Pruebas!$B$2:$B$201,A98))</f>
        <v/>
      </c>
      <c r="O98" s="21">
        <f>IF(A98="","",IF(L98="Cerrado","Cerrado",IF(AND(M98&lt;&gt;"",M98&lt;TODAY()),"Vencido",IF(I98&gt;='Catálogos'!$B$2,"Prioridad alta",IF(N98&lt;'Catálogos'!$B$4,"Faltan pruebas","En seguimiento")))))</f>
        <v/>
      </c>
      <c r="P98" s="17" t="n"/>
    </row>
    <row r="99">
      <c r="A99" s="15" t="n"/>
      <c r="B99" s="16" t="n"/>
      <c r="C99" s="15" t="n"/>
      <c r="D99" s="17" t="n"/>
      <c r="E99" s="18" t="n"/>
      <c r="F99" s="18" t="n"/>
      <c r="G99" s="17" t="n"/>
      <c r="H99" s="17" t="n"/>
      <c r="I99" s="19" t="n"/>
      <c r="J99" s="15" t="n"/>
      <c r="K99" s="17" t="n"/>
      <c r="L99" s="15" t="n"/>
      <c r="M99" s="3">
        <f>IF(B99="","",B99+'Catálogos'!$B$3)</f>
        <v/>
      </c>
      <c r="N99" s="6">
        <f>IF(A99="","",COUNTIF(Pruebas!$B$2:$B$201,A99))</f>
        <v/>
      </c>
      <c r="O99" s="22">
        <f>IF(A99="","",IF(L99="Cerrado","Cerrado",IF(AND(M99&lt;&gt;"",M99&lt;TODAY()),"Vencido",IF(I99&gt;='Catálogos'!$B$2,"Prioridad alta",IF(N99&lt;'Catálogos'!$B$4,"Faltan pruebas","En seguimiento")))))</f>
        <v/>
      </c>
      <c r="P99" s="17" t="n"/>
    </row>
    <row r="100">
      <c r="A100" s="15" t="n"/>
      <c r="B100" s="16" t="n"/>
      <c r="C100" s="15" t="n"/>
      <c r="D100" s="17" t="n"/>
      <c r="E100" s="18" t="n"/>
      <c r="F100" s="18" t="n"/>
      <c r="G100" s="17" t="n"/>
      <c r="H100" s="17" t="n"/>
      <c r="I100" s="19" t="n"/>
      <c r="J100" s="15" t="n"/>
      <c r="K100" s="17" t="n"/>
      <c r="L100" s="15" t="n"/>
      <c r="M100" s="20">
        <f>IF(B100="","",B100+'Catálogos'!$B$3)</f>
        <v/>
      </c>
      <c r="N100" s="8">
        <f>IF(A100="","",COUNTIF(Pruebas!$B$2:$B$201,A100))</f>
        <v/>
      </c>
      <c r="O100" s="21">
        <f>IF(A100="","",IF(L100="Cerrado","Cerrado",IF(AND(M100&lt;&gt;"",M100&lt;TODAY()),"Vencido",IF(I100&gt;='Catálogos'!$B$2,"Prioridad alta",IF(N100&lt;'Catálogos'!$B$4,"Faltan pruebas","En seguimiento")))))</f>
        <v/>
      </c>
      <c r="P100" s="17" t="n"/>
    </row>
    <row r="101">
      <c r="A101" s="15" t="n"/>
      <c r="B101" s="16" t="n"/>
      <c r="C101" s="15" t="n"/>
      <c r="D101" s="17" t="n"/>
      <c r="E101" s="18" t="n"/>
      <c r="F101" s="18" t="n"/>
      <c r="G101" s="17" t="n"/>
      <c r="H101" s="17" t="n"/>
      <c r="I101" s="19" t="n"/>
      <c r="J101" s="15" t="n"/>
      <c r="K101" s="17" t="n"/>
      <c r="L101" s="15" t="n"/>
      <c r="M101" s="3">
        <f>IF(B101="","",B101+'Catálogos'!$B$3)</f>
        <v/>
      </c>
      <c r="N101" s="6">
        <f>IF(A101="","",COUNTIF(Pruebas!$B$2:$B$201,A101))</f>
        <v/>
      </c>
      <c r="O101" s="22">
        <f>IF(A101="","",IF(L101="Cerrado","Cerrado",IF(AND(M101&lt;&gt;"",M101&lt;TODAY()),"Vencido",IF(I101&gt;='Catálogos'!$B$2,"Prioridad alta",IF(N101&lt;'Catálogos'!$B$4,"Faltan pruebas","En seguimiento")))))</f>
        <v/>
      </c>
      <c r="P101" s="17" t="n"/>
    </row>
    <row r="102">
      <c r="A102" s="15" t="n"/>
      <c r="B102" s="16" t="n"/>
      <c r="C102" s="15" t="n"/>
      <c r="D102" s="17" t="n"/>
      <c r="E102" s="18" t="n"/>
      <c r="F102" s="18" t="n"/>
      <c r="G102" s="17" t="n"/>
      <c r="H102" s="17" t="n"/>
      <c r="I102" s="19" t="n"/>
      <c r="J102" s="15" t="n"/>
      <c r="K102" s="17" t="n"/>
      <c r="L102" s="15" t="n"/>
      <c r="M102" s="20">
        <f>IF(B102="","",B102+'Catálogos'!$B$3)</f>
        <v/>
      </c>
      <c r="N102" s="8">
        <f>IF(A102="","",COUNTIF(Pruebas!$B$2:$B$201,A102))</f>
        <v/>
      </c>
      <c r="O102" s="21">
        <f>IF(A102="","",IF(L102="Cerrado","Cerrado",IF(AND(M102&lt;&gt;"",M102&lt;TODAY()),"Vencido",IF(I102&gt;='Catálogos'!$B$2,"Prioridad alta",IF(N102&lt;'Catálogos'!$B$4,"Faltan pruebas","En seguimiento")))))</f>
        <v/>
      </c>
      <c r="P102" s="17" t="n"/>
    </row>
    <row r="103">
      <c r="A103" s="15" t="n"/>
      <c r="B103" s="16" t="n"/>
      <c r="C103" s="15" t="n"/>
      <c r="D103" s="17" t="n"/>
      <c r="E103" s="18" t="n"/>
      <c r="F103" s="18" t="n"/>
      <c r="G103" s="17" t="n"/>
      <c r="H103" s="17" t="n"/>
      <c r="I103" s="19" t="n"/>
      <c r="J103" s="15" t="n"/>
      <c r="K103" s="17" t="n"/>
      <c r="L103" s="15" t="n"/>
      <c r="M103" s="3">
        <f>IF(B103="","",B103+'Catálogos'!$B$3)</f>
        <v/>
      </c>
      <c r="N103" s="6">
        <f>IF(A103="","",COUNTIF(Pruebas!$B$2:$B$201,A103))</f>
        <v/>
      </c>
      <c r="O103" s="22">
        <f>IF(A103="","",IF(L103="Cerrado","Cerrado",IF(AND(M103&lt;&gt;"",M103&lt;TODAY()),"Vencido",IF(I103&gt;='Catálogos'!$B$2,"Prioridad alta",IF(N103&lt;'Catálogos'!$B$4,"Faltan pruebas","En seguimiento")))))</f>
        <v/>
      </c>
      <c r="P103" s="17" t="n"/>
    </row>
    <row r="104">
      <c r="A104" s="15" t="n"/>
      <c r="B104" s="16" t="n"/>
      <c r="C104" s="15" t="n"/>
      <c r="D104" s="17" t="n"/>
      <c r="E104" s="18" t="n"/>
      <c r="F104" s="18" t="n"/>
      <c r="G104" s="17" t="n"/>
      <c r="H104" s="17" t="n"/>
      <c r="I104" s="19" t="n"/>
      <c r="J104" s="15" t="n"/>
      <c r="K104" s="17" t="n"/>
      <c r="L104" s="15" t="n"/>
      <c r="M104" s="20">
        <f>IF(B104="","",B104+'Catálogos'!$B$3)</f>
        <v/>
      </c>
      <c r="N104" s="8">
        <f>IF(A104="","",COUNTIF(Pruebas!$B$2:$B$201,A104))</f>
        <v/>
      </c>
      <c r="O104" s="21">
        <f>IF(A104="","",IF(L104="Cerrado","Cerrado",IF(AND(M104&lt;&gt;"",M104&lt;TODAY()),"Vencido",IF(I104&gt;='Catálogos'!$B$2,"Prioridad alta",IF(N104&lt;'Catálogos'!$B$4,"Faltan pruebas","En seguimiento")))))</f>
        <v/>
      </c>
      <c r="P104" s="17" t="n"/>
    </row>
    <row r="105">
      <c r="A105" s="15" t="n"/>
      <c r="B105" s="16" t="n"/>
      <c r="C105" s="15" t="n"/>
      <c r="D105" s="17" t="n"/>
      <c r="E105" s="18" t="n"/>
      <c r="F105" s="18" t="n"/>
      <c r="G105" s="17" t="n"/>
      <c r="H105" s="17" t="n"/>
      <c r="I105" s="19" t="n"/>
      <c r="J105" s="15" t="n"/>
      <c r="K105" s="17" t="n"/>
      <c r="L105" s="15" t="n"/>
      <c r="M105" s="3">
        <f>IF(B105="","",B105+'Catálogos'!$B$3)</f>
        <v/>
      </c>
      <c r="N105" s="6">
        <f>IF(A105="","",COUNTIF(Pruebas!$B$2:$B$201,A105))</f>
        <v/>
      </c>
      <c r="O105" s="22">
        <f>IF(A105="","",IF(L105="Cerrado","Cerrado",IF(AND(M105&lt;&gt;"",M105&lt;TODAY()),"Vencido",IF(I105&gt;='Catálogos'!$B$2,"Prioridad alta",IF(N105&lt;'Catálogos'!$B$4,"Faltan pruebas","En seguimiento")))))</f>
        <v/>
      </c>
      <c r="P105" s="17" t="n"/>
    </row>
    <row r="106">
      <c r="A106" s="15" t="n"/>
      <c r="B106" s="16" t="n"/>
      <c r="C106" s="15" t="n"/>
      <c r="D106" s="17" t="n"/>
      <c r="E106" s="18" t="n"/>
      <c r="F106" s="18" t="n"/>
      <c r="G106" s="17" t="n"/>
      <c r="H106" s="17" t="n"/>
      <c r="I106" s="19" t="n"/>
      <c r="J106" s="15" t="n"/>
      <c r="K106" s="17" t="n"/>
      <c r="L106" s="15" t="n"/>
      <c r="M106" s="20">
        <f>IF(B106="","",B106+'Catálogos'!$B$3)</f>
        <v/>
      </c>
      <c r="N106" s="8">
        <f>IF(A106="","",COUNTIF(Pruebas!$B$2:$B$201,A106))</f>
        <v/>
      </c>
      <c r="O106" s="21">
        <f>IF(A106="","",IF(L106="Cerrado","Cerrado",IF(AND(M106&lt;&gt;"",M106&lt;TODAY()),"Vencido",IF(I106&gt;='Catálogos'!$B$2,"Prioridad alta",IF(N106&lt;'Catálogos'!$B$4,"Faltan pruebas","En seguimiento")))))</f>
        <v/>
      </c>
      <c r="P106" s="17" t="n"/>
    </row>
    <row r="107">
      <c r="A107" s="15" t="n"/>
      <c r="B107" s="16" t="n"/>
      <c r="C107" s="15" t="n"/>
      <c r="D107" s="17" t="n"/>
      <c r="E107" s="18" t="n"/>
      <c r="F107" s="18" t="n"/>
      <c r="G107" s="17" t="n"/>
      <c r="H107" s="17" t="n"/>
      <c r="I107" s="19" t="n"/>
      <c r="J107" s="15" t="n"/>
      <c r="K107" s="17" t="n"/>
      <c r="L107" s="15" t="n"/>
      <c r="M107" s="3">
        <f>IF(B107="","",B107+'Catálogos'!$B$3)</f>
        <v/>
      </c>
      <c r="N107" s="6">
        <f>IF(A107="","",COUNTIF(Pruebas!$B$2:$B$201,A107))</f>
        <v/>
      </c>
      <c r="O107" s="22">
        <f>IF(A107="","",IF(L107="Cerrado","Cerrado",IF(AND(M107&lt;&gt;"",M107&lt;TODAY()),"Vencido",IF(I107&gt;='Catálogos'!$B$2,"Prioridad alta",IF(N107&lt;'Catálogos'!$B$4,"Faltan pruebas","En seguimiento")))))</f>
        <v/>
      </c>
      <c r="P107" s="17" t="n"/>
    </row>
    <row r="108">
      <c r="A108" s="15" t="n"/>
      <c r="B108" s="16" t="n"/>
      <c r="C108" s="15" t="n"/>
      <c r="D108" s="17" t="n"/>
      <c r="E108" s="18" t="n"/>
      <c r="F108" s="18" t="n"/>
      <c r="G108" s="17" t="n"/>
      <c r="H108" s="17" t="n"/>
      <c r="I108" s="19" t="n"/>
      <c r="J108" s="15" t="n"/>
      <c r="K108" s="17" t="n"/>
      <c r="L108" s="15" t="n"/>
      <c r="M108" s="20">
        <f>IF(B108="","",B108+'Catálogos'!$B$3)</f>
        <v/>
      </c>
      <c r="N108" s="8">
        <f>IF(A108="","",COUNTIF(Pruebas!$B$2:$B$201,A108))</f>
        <v/>
      </c>
      <c r="O108" s="21">
        <f>IF(A108="","",IF(L108="Cerrado","Cerrado",IF(AND(M108&lt;&gt;"",M108&lt;TODAY()),"Vencido",IF(I108&gt;='Catálogos'!$B$2,"Prioridad alta",IF(N108&lt;'Catálogos'!$B$4,"Faltan pruebas","En seguimiento")))))</f>
        <v/>
      </c>
      <c r="P108" s="17" t="n"/>
    </row>
    <row r="109">
      <c r="A109" s="15" t="n"/>
      <c r="B109" s="16" t="n"/>
      <c r="C109" s="15" t="n"/>
      <c r="D109" s="17" t="n"/>
      <c r="E109" s="18" t="n"/>
      <c r="F109" s="18" t="n"/>
      <c r="G109" s="17" t="n"/>
      <c r="H109" s="17" t="n"/>
      <c r="I109" s="19" t="n"/>
      <c r="J109" s="15" t="n"/>
      <c r="K109" s="17" t="n"/>
      <c r="L109" s="15" t="n"/>
      <c r="M109" s="3">
        <f>IF(B109="","",B109+'Catálogos'!$B$3)</f>
        <v/>
      </c>
      <c r="N109" s="6">
        <f>IF(A109="","",COUNTIF(Pruebas!$B$2:$B$201,A109))</f>
        <v/>
      </c>
      <c r="O109" s="22">
        <f>IF(A109="","",IF(L109="Cerrado","Cerrado",IF(AND(M109&lt;&gt;"",M109&lt;TODAY()),"Vencido",IF(I109&gt;='Catálogos'!$B$2,"Prioridad alta",IF(N109&lt;'Catálogos'!$B$4,"Faltan pruebas","En seguimiento")))))</f>
        <v/>
      </c>
      <c r="P109" s="17" t="n"/>
    </row>
    <row r="110">
      <c r="A110" s="15" t="n"/>
      <c r="B110" s="16" t="n"/>
      <c r="C110" s="15" t="n"/>
      <c r="D110" s="17" t="n"/>
      <c r="E110" s="18" t="n"/>
      <c r="F110" s="18" t="n"/>
      <c r="G110" s="17" t="n"/>
      <c r="H110" s="17" t="n"/>
      <c r="I110" s="19" t="n"/>
      <c r="J110" s="15" t="n"/>
      <c r="K110" s="17" t="n"/>
      <c r="L110" s="15" t="n"/>
      <c r="M110" s="20">
        <f>IF(B110="","",B110+'Catálogos'!$B$3)</f>
        <v/>
      </c>
      <c r="N110" s="8">
        <f>IF(A110="","",COUNTIF(Pruebas!$B$2:$B$201,A110))</f>
        <v/>
      </c>
      <c r="O110" s="21">
        <f>IF(A110="","",IF(L110="Cerrado","Cerrado",IF(AND(M110&lt;&gt;"",M110&lt;TODAY()),"Vencido",IF(I110&gt;='Catálogos'!$B$2,"Prioridad alta",IF(N110&lt;'Catálogos'!$B$4,"Faltan pruebas","En seguimiento")))))</f>
        <v/>
      </c>
      <c r="P110" s="17" t="n"/>
    </row>
    <row r="111">
      <c r="A111" s="15" t="n"/>
      <c r="B111" s="16" t="n"/>
      <c r="C111" s="15" t="n"/>
      <c r="D111" s="17" t="n"/>
      <c r="E111" s="18" t="n"/>
      <c r="F111" s="18" t="n"/>
      <c r="G111" s="17" t="n"/>
      <c r="H111" s="17" t="n"/>
      <c r="I111" s="19" t="n"/>
      <c r="J111" s="15" t="n"/>
      <c r="K111" s="17" t="n"/>
      <c r="L111" s="15" t="n"/>
      <c r="M111" s="3">
        <f>IF(B111="","",B111+'Catálogos'!$B$3)</f>
        <v/>
      </c>
      <c r="N111" s="6">
        <f>IF(A111="","",COUNTIF(Pruebas!$B$2:$B$201,A111))</f>
        <v/>
      </c>
      <c r="O111" s="22">
        <f>IF(A111="","",IF(L111="Cerrado","Cerrado",IF(AND(M111&lt;&gt;"",M111&lt;TODAY()),"Vencido",IF(I111&gt;='Catálogos'!$B$2,"Prioridad alta",IF(N111&lt;'Catálogos'!$B$4,"Faltan pruebas","En seguimiento")))))</f>
        <v/>
      </c>
      <c r="P111" s="17" t="n"/>
    </row>
    <row r="112"/>
    <row r="113" ht="75" customHeight="1">
      <c r="P113" s="23" t="inlineStr">
        <is>
          <t>Herramienta de registro administrativo; no sustituye una evaluación técnica ni emite diagnósticos.</t>
        </is>
      </c>
    </row>
  </sheetData>
  <conditionalFormatting sqref="A2:A111">
    <cfRule type="expression" priority="1" dxfId="0">
      <formula>AND($A2&lt;&gt;"",COUNTIF($A$2:$A$111,$A2)&gt;1)</formula>
    </cfRule>
  </conditionalFormatting>
  <conditionalFormatting sqref="A2:P111">
    <cfRule type="expression" priority="2" dxfId="1">
      <formula>AND($A2&lt;&gt;"",OR($D2="",$G2="",$H2="",$I2=""))</formula>
    </cfRule>
  </conditionalFormatting>
  <conditionalFormatting sqref="F2:F111">
    <cfRule type="expression" priority="3" dxfId="0">
      <formula>AND($A2&lt;&gt;"",$F2&lt;&gt;"",$E2&lt;&gt;"",$F2&lt;$E2)</formula>
    </cfRule>
  </conditionalFormatting>
  <conditionalFormatting sqref="O2:O111">
    <cfRule type="expression" priority="4" dxfId="0">
      <formula>$O2="Vencido"</formula>
    </cfRule>
    <cfRule type="expression" priority="5" dxfId="2">
      <formula>$O2="Prioridad alta"</formula>
    </cfRule>
    <cfRule type="expression" priority="6" dxfId="1">
      <formula>$O2="Faltan pruebas"</formula>
    </cfRule>
    <cfRule type="expression" priority="7" dxfId="3">
      <formula>$O2="Cerrado"</formula>
    </cfRule>
  </conditionalFormatting>
  <dataValidations count="10">
    <dataValidation sqref="A2:A111" showDropDown="0" showInputMessage="1" showErrorMessage="1" allowBlank="0" errorTitle="Folio no válido" error="El folio debe contener entre 1 y 15 caracteres." promptTitle="Folio administrativo" prompt="Captura un folio de hasta 15 caracteres. Puede quedar vacío durante la captura." type="textLength" errorStyle="stop" operator="between">
      <formula1>1</formula1>
      <formula2>15</formula2>
    </dataValidation>
    <dataValidation sqref="D2:D111" showDropDown="0" showInputMessage="0" showErrorMessage="1" allowBlank="0" errorTitle="Condición no válida" error="Selecciona una condición del catálogo." type="list" errorStyle="stop">
      <formula1>=INDIRECT("'Catálogos'!$D$3:$D$9")</formula1>
    </dataValidation>
    <dataValidation sqref="E2:E111" showDropDown="0" showInputMessage="0" showErrorMessage="1" allowBlank="0" errorTitle="Velocidad no válida" error="Captura un valor entre 0 y 250 km/h." type="decimal" errorStyle="stop" operator="between">
      <formula1>0</formula1>
      <formula2>250</formula2>
    </dataValidation>
    <dataValidation sqref="F2:F111" showDropDown="0" showInputMessage="0" showErrorMessage="1" allowBlank="0" errorTitle="Intervalo no válido" error="La velocidad final debe estar entre 0 y 250 y no puede ser menor que la inicial." type="custom" errorStyle="stop">
      <formula1>=OR(F2="",AND(ISNUMBER(F2),F2&gt;=0,F2&lt;=250,OR(E2="",F2&gt;=E2)))</formula1>
    </dataValidation>
    <dataValidation sqref="G2:G111" showDropDown="0" showInputMessage="0" showErrorMessage="1" allowBlank="0" errorTitle="Zona no válida" error="Selecciona una zona del catálogo." type="list" errorStyle="stop">
      <formula1>=INDIRECT("'Catálogos'!$E$3:$E$8")</formula1>
    </dataValidation>
    <dataValidation sqref="H2:H111" showDropDown="0" showInputMessage="0" showErrorMessage="1" allowBlank="0" errorTitle="Manifestación no válida" error="Selecciona una manifestación del catálogo." type="list" errorStyle="stop">
      <formula1>=INDIRECT("'Catálogos'!$F$3:$F$5")</formula1>
    </dataValidation>
    <dataValidation sqref="I2:I111" showDropDown="0" showInputMessage="1" showErrorMessage="1" allowBlank="0" errorTitle="Intensidad no válida" error="Captura un entero entre 1 y 5." promptTitle="Escala administrativa" prompt="Captura un entero de 1 a 5, sin interpretación técnica." type="whole" errorStyle="stop" operator="between">
      <formula1>1</formula1>
      <formula2>5</formula2>
    </dataValidation>
    <dataValidation sqref="J2:J111" showDropDown="0" showInputMessage="0" showErrorMessage="1" allowBlank="0" errorTitle="Frecuencia no válida" error="Selecciona una frecuencia del catálogo." type="list" errorStyle="stop">
      <formula1>=INDIRECT("'Catálogos'!$G$3:$G$5")</formula1>
    </dataValidation>
    <dataValidation sqref="K2:K111 P2:P111" showDropDown="0" showInputMessage="0" showErrorMessage="1" allowBlank="0" errorTitle="Texto demasiado largo" error="Captura un máximo de 200 caracteres." type="textLength" errorStyle="stop" operator="lessThanOrEqual">
      <formula1>200</formula1>
    </dataValidation>
    <dataValidation sqref="L2:L111" showDropDown="0" showInputMessage="0" showErrorMessage="1" allowBlank="0" errorTitle="Estado no válido" error="Selecciona un estado del catálogo." type="list" errorStyle="stop">
      <formula1>=INDIRECT("'Catálogos'!$H$3:$H$6")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25" customWidth="1" min="4" max="4"/>
    <col width="31" customWidth="1" min="5" max="5"/>
    <col width="44" customWidth="1" min="6" max="6"/>
    <col width="18" customWidth="1" min="7" max="7"/>
    <col width="15" customWidth="1" min="8" max="8"/>
    <col width="15" customWidth="1" min="9" max="9"/>
    <col width="38" customWidth="1" min="10" max="10"/>
  </cols>
  <sheetData>
    <row r="1" ht="42" customHeight="1">
      <c r="A1" s="14" t="inlineStr">
        <is>
          <t>ID de prueba</t>
        </is>
      </c>
      <c r="B1" s="14" t="inlineStr">
        <is>
          <t>Folio relacionado</t>
        </is>
      </c>
      <c r="C1" s="14" t="inlineStr">
        <is>
          <t>Fecha de prueba</t>
        </is>
      </c>
      <c r="D1" s="14" t="inlineStr">
        <is>
          <t>Tipo de prueba</t>
        </is>
      </c>
      <c r="E1" s="14" t="inlineStr">
        <is>
          <t>Condición aplicada</t>
        </is>
      </c>
      <c r="F1" s="14" t="inlineStr">
        <is>
          <t>Resultado observado</t>
        </is>
      </c>
      <c r="G1" s="14" t="inlineStr">
        <is>
          <t>¿Se reprodujo?</t>
        </is>
      </c>
      <c r="H1" s="14" t="inlineStr">
        <is>
          <t>Duración (min)</t>
        </is>
      </c>
      <c r="I1" s="14" t="inlineStr">
        <is>
          <t>Turno</t>
        </is>
      </c>
      <c r="J1" s="14" t="inlineStr">
        <is>
          <t>Nota breve</t>
        </is>
      </c>
    </row>
    <row r="2">
      <c r="A2" s="15" t="inlineStr">
        <is>
          <t>P-F001-01</t>
        </is>
      </c>
      <c r="B2" s="15" t="inlineStr">
        <is>
          <t>FICT-001</t>
        </is>
      </c>
      <c r="C2" s="16" t="n">
        <v>46267</v>
      </c>
      <c r="D2" s="17" t="inlineStr">
        <is>
          <t>Recorrido de referencia</t>
        </is>
      </c>
      <c r="E2" s="17" t="inlineStr">
        <is>
          <t>Aceleración de 20 a 40 km/h</t>
        </is>
      </c>
      <c r="F2" s="17" t="inlineStr">
        <is>
          <t>El ruido reportado se presentó de forma intermitente.</t>
        </is>
      </c>
      <c r="G2" s="15" t="inlineStr">
        <is>
          <t>Sí</t>
        </is>
      </c>
      <c r="H2" s="18" t="n">
        <v>18</v>
      </c>
      <c r="I2" s="15" t="inlineStr">
        <is>
          <t>Matutino</t>
        </is>
      </c>
      <c r="J2" s="17" t="inlineStr">
        <is>
          <t>Registro ficticio de observación.</t>
        </is>
      </c>
    </row>
    <row r="3">
      <c r="A3" s="15" t="inlineStr">
        <is>
          <t>P-F001-02</t>
        </is>
      </c>
      <c r="B3" s="15" t="inlineStr">
        <is>
          <t>FICT-001</t>
        </is>
      </c>
      <c r="C3" s="16" t="n">
        <v>46268</v>
      </c>
      <c r="D3" s="17" t="inlineStr">
        <is>
          <t>Observación en patio</t>
        </is>
      </c>
      <c r="E3" s="17" t="inlineStr">
        <is>
          <t>Aceleración corta</t>
        </is>
      </c>
      <c r="F3" s="17" t="inlineStr">
        <is>
          <t>No se presentó la manifestación durante esta prueba.</t>
        </is>
      </c>
      <c r="G3" s="15" t="inlineStr">
        <is>
          <t>No</t>
        </is>
      </c>
      <c r="H3" s="18" t="n">
        <v>8</v>
      </c>
      <c r="I3" s="15" t="inlineStr">
        <is>
          <t>Vespertino</t>
        </is>
      </c>
      <c r="J3" s="17" t="inlineStr">
        <is>
          <t>Sin conclusión técnica.</t>
        </is>
      </c>
    </row>
    <row r="4">
      <c r="A4" s="15" t="inlineStr">
        <is>
          <t>P-F002-01</t>
        </is>
      </c>
      <c r="B4" s="15" t="inlineStr">
        <is>
          <t>FICT-002</t>
        </is>
      </c>
      <c r="C4" s="16" t="n">
        <v>46268</v>
      </c>
      <c r="D4" s="17" t="inlineStr">
        <is>
          <t>Recorrido de referencia</t>
        </is>
      </c>
      <c r="E4" s="17" t="inlineStr">
        <is>
          <t>Velocidad constante de 70 a 90 km/h</t>
        </is>
      </c>
      <c r="F4" s="17" t="inlineStr">
        <is>
          <t>Se registró movimiento percibido en la zona central.</t>
        </is>
      </c>
      <c r="G4" s="15" t="inlineStr">
        <is>
          <t>Sí</t>
        </is>
      </c>
      <c r="H4" s="18" t="n">
        <v>22</v>
      </c>
      <c r="I4" s="15" t="inlineStr">
        <is>
          <t>Matutino</t>
        </is>
      </c>
      <c r="J4" s="17" t="inlineStr">
        <is>
          <t>Evidencia administrativa archivada.</t>
        </is>
      </c>
    </row>
    <row r="5">
      <c r="A5" s="15" t="inlineStr">
        <is>
          <t>P-F003-01</t>
        </is>
      </c>
      <c r="B5" s="15" t="inlineStr">
        <is>
          <t>FICT-003</t>
        </is>
      </c>
      <c r="C5" s="16" t="n">
        <v>46269</v>
      </c>
      <c r="D5" s="17" t="inlineStr">
        <is>
          <t>Observación controlada</t>
        </is>
      </c>
      <c r="E5" s="17" t="inlineStr">
        <is>
          <t>Frenado de 50 a 30 km/h</t>
        </is>
      </c>
      <c r="F5" s="17" t="inlineStr">
        <is>
          <t>La manifestación combinada se presentó una vez.</t>
        </is>
      </c>
      <c r="G5" s="15" t="inlineStr">
        <is>
          <t>Sí</t>
        </is>
      </c>
      <c r="H5" s="18" t="n">
        <v>15</v>
      </c>
      <c r="I5" s="15" t="inlineStr">
        <is>
          <t>Vespertino</t>
        </is>
      </c>
      <c r="J5" s="17" t="inlineStr">
        <is>
          <t>Pendiente de seguimiento administrativo.</t>
        </is>
      </c>
    </row>
    <row r="6">
      <c r="A6" s="15" t="inlineStr">
        <is>
          <t>P-F004-01</t>
        </is>
      </c>
      <c r="B6" s="15" t="inlineStr">
        <is>
          <t>FICT-004</t>
        </is>
      </c>
      <c r="C6" s="16" t="n">
        <v>46270</v>
      </c>
      <c r="D6" s="17" t="inlineStr">
        <is>
          <t>Observación en ralentí</t>
        </is>
      </c>
      <c r="E6" s="17" t="inlineStr">
        <is>
          <t>Unidad detenida</t>
        </is>
      </c>
      <c r="F6" s="17" t="inlineStr">
        <is>
          <t>Se registró vibración constante en el lado derecho.</t>
        </is>
      </c>
      <c r="G6" s="15" t="inlineStr">
        <is>
          <t>Sí</t>
        </is>
      </c>
      <c r="H6" s="18" t="n">
        <v>10</v>
      </c>
      <c r="I6" s="15" t="inlineStr">
        <is>
          <t>Matutino</t>
        </is>
      </c>
      <c r="J6" s="17" t="inlineStr">
        <is>
          <t>Registro ficticio completo.</t>
        </is>
      </c>
    </row>
    <row r="7">
      <c r="A7" s="15" t="inlineStr">
        <is>
          <t>P-F005-01</t>
        </is>
      </c>
      <c r="B7" s="15" t="inlineStr">
        <is>
          <t>FICT-005</t>
        </is>
      </c>
      <c r="C7" s="16" t="n">
        <v>46271</v>
      </c>
      <c r="D7" s="17" t="inlineStr">
        <is>
          <t>Recorrido en patio</t>
        </is>
      </c>
      <c r="E7" s="17" t="inlineStr">
        <is>
          <t>Giro a baja velocidad</t>
        </is>
      </c>
      <c r="F7" s="17" t="inlineStr">
        <is>
          <t>La manifestación no se repitió.</t>
        </is>
      </c>
      <c r="G7" s="15" t="inlineStr">
        <is>
          <t>No</t>
        </is>
      </c>
      <c r="H7" s="18" t="n">
        <v>9</v>
      </c>
      <c r="I7" s="15" t="inlineStr">
        <is>
          <t>Vespertino</t>
        </is>
      </c>
      <c r="J7" s="17" t="inlineStr">
        <is>
          <t>Conservar para comparación posterior.</t>
        </is>
      </c>
    </row>
    <row r="8">
      <c r="A8" s="15" t="inlineStr">
        <is>
          <t>P-F006-01</t>
        </is>
      </c>
      <c r="B8" s="15" t="inlineStr">
        <is>
          <t>FICT-006</t>
        </is>
      </c>
      <c r="C8" s="16" t="n">
        <v>46272</v>
      </c>
      <c r="D8" s="17" t="inlineStr">
        <is>
          <t>Recorrido de referencia</t>
        </is>
      </c>
      <c r="E8" s="17" t="inlineStr">
        <is>
          <t>Superficie irregular de 15 a 35 km/h</t>
        </is>
      </c>
      <c r="F8" s="17" t="inlineStr">
        <is>
          <t>Se presentó ruido intermitente en la zona trasera.</t>
        </is>
      </c>
      <c r="G8" s="15" t="inlineStr">
        <is>
          <t>Sí</t>
        </is>
      </c>
      <c r="H8" s="18" t="n">
        <v>20</v>
      </c>
      <c r="I8" s="15" t="inlineStr">
        <is>
          <t>Matutino</t>
        </is>
      </c>
      <c r="J8" s="17" t="inlineStr">
        <is>
          <t>Sin inferencia sobre causa.</t>
        </is>
      </c>
    </row>
    <row r="9">
      <c r="A9" s="15" t="inlineStr">
        <is>
          <t>P-F007-01</t>
        </is>
      </c>
      <c r="B9" s="15" t="inlineStr">
        <is>
          <t>FICT-007</t>
        </is>
      </c>
      <c r="C9" s="16" t="n">
        <v>46273</v>
      </c>
      <c r="D9" s="17" t="inlineStr">
        <is>
          <t>Revisión de registro</t>
        </is>
      </c>
      <c r="E9" s="17" t="inlineStr">
        <is>
          <t>Intervalo asentado de 60 a 30 km/h</t>
        </is>
      </c>
      <c r="F9" s="17" t="inlineStr">
        <is>
          <t>El intervalo requiere corrección documental.</t>
        </is>
      </c>
      <c r="G9" s="15" t="inlineStr">
        <is>
          <t>No concluyente</t>
        </is>
      </c>
      <c r="H9" s="18" t="n">
        <v>5</v>
      </c>
      <c r="I9" s="15" t="inlineStr">
        <is>
          <t>Vespertino</t>
        </is>
      </c>
      <c r="J9" s="17" t="inlineStr">
        <is>
          <t>No usar el intervalo hasta corregirlo.</t>
        </is>
      </c>
    </row>
    <row r="10">
      <c r="A10" s="15" t="inlineStr">
        <is>
          <t>P-F009-01</t>
        </is>
      </c>
      <c r="B10" s="15" t="inlineStr">
        <is>
          <t>FICT-009</t>
        </is>
      </c>
      <c r="C10" s="16" t="n">
        <v>46274</v>
      </c>
      <c r="D10" s="17" t="inlineStr">
        <is>
          <t>Observación en patio</t>
        </is>
      </c>
      <c r="E10" s="17" t="inlineStr">
        <is>
          <t>Inicio de aceleración</t>
        </is>
      </c>
      <c r="F10" s="17" t="inlineStr">
        <is>
          <t>Se registró vibración constante.</t>
        </is>
      </c>
      <c r="G10" s="15" t="inlineStr">
        <is>
          <t>Sí</t>
        </is>
      </c>
      <c r="H10" s="18" t="n">
        <v>12</v>
      </c>
      <c r="I10" s="15" t="inlineStr">
        <is>
          <t>Matutino</t>
        </is>
      </c>
      <c r="J10" s="17" t="inlineStr">
        <is>
          <t>Registro ficticio para priorización.</t>
        </is>
      </c>
    </row>
    <row r="11">
      <c r="A11" s="15" t="inlineStr">
        <is>
          <t>P-F009-02</t>
        </is>
      </c>
      <c r="B11" s="15" t="inlineStr">
        <is>
          <t>FICT-009</t>
        </is>
      </c>
      <c r="C11" s="16" t="n">
        <v>46275</v>
      </c>
      <c r="D11" s="17" t="inlineStr">
        <is>
          <t>Recorrido de referencia</t>
        </is>
      </c>
      <c r="E11" s="17" t="inlineStr">
        <is>
          <t>Aceleración de 0 a 20 km/h</t>
        </is>
      </c>
      <c r="F11" s="17" t="inlineStr">
        <is>
          <t>La manifestación se reprodujo durante el recorrido.</t>
        </is>
      </c>
      <c r="G11" s="15" t="inlineStr">
        <is>
          <t>Sí</t>
        </is>
      </c>
      <c r="H11" s="18" t="n">
        <v>25</v>
      </c>
      <c r="I11" s="15" t="inlineStr">
        <is>
          <t>Vespertino</t>
        </is>
      </c>
      <c r="J11" s="17" t="inlineStr">
        <is>
          <t>Se mantiene seguimiento administrativo.</t>
        </is>
      </c>
    </row>
    <row r="12">
      <c r="A12" s="15" t="n"/>
      <c r="B12" s="15" t="n"/>
      <c r="C12" s="16" t="n"/>
      <c r="D12" s="17" t="n"/>
      <c r="E12" s="17" t="n"/>
      <c r="F12" s="17" t="n"/>
      <c r="G12" s="15" t="n"/>
      <c r="H12" s="18" t="n"/>
      <c r="I12" s="15" t="n"/>
      <c r="J12" s="17" t="n"/>
    </row>
    <row r="13">
      <c r="A13" s="15" t="n"/>
      <c r="B13" s="15" t="n"/>
      <c r="C13" s="16" t="n"/>
      <c r="D13" s="17" t="n"/>
      <c r="E13" s="17" t="n"/>
      <c r="F13" s="17" t="n"/>
      <c r="G13" s="15" t="n"/>
      <c r="H13" s="18" t="n"/>
      <c r="I13" s="15" t="n"/>
      <c r="J13" s="17" t="n"/>
    </row>
    <row r="14">
      <c r="A14" s="15" t="n"/>
      <c r="B14" s="15" t="n"/>
      <c r="C14" s="16" t="n"/>
      <c r="D14" s="17" t="n"/>
      <c r="E14" s="17" t="n"/>
      <c r="F14" s="17" t="n"/>
      <c r="G14" s="15" t="n"/>
      <c r="H14" s="18" t="n"/>
      <c r="I14" s="15" t="n"/>
      <c r="J14" s="17" t="n"/>
    </row>
    <row r="15">
      <c r="A15" s="15" t="n"/>
      <c r="B15" s="15" t="n"/>
      <c r="C15" s="16" t="n"/>
      <c r="D15" s="17" t="n"/>
      <c r="E15" s="17" t="n"/>
      <c r="F15" s="17" t="n"/>
      <c r="G15" s="15" t="n"/>
      <c r="H15" s="18" t="n"/>
      <c r="I15" s="15" t="n"/>
      <c r="J15" s="17" t="n"/>
    </row>
    <row r="16">
      <c r="A16" s="15" t="n"/>
      <c r="B16" s="15" t="n"/>
      <c r="C16" s="16" t="n"/>
      <c r="D16" s="17" t="n"/>
      <c r="E16" s="17" t="n"/>
      <c r="F16" s="17" t="n"/>
      <c r="G16" s="15" t="n"/>
      <c r="H16" s="18" t="n"/>
      <c r="I16" s="15" t="n"/>
      <c r="J16" s="17" t="n"/>
    </row>
    <row r="17">
      <c r="A17" s="15" t="n"/>
      <c r="B17" s="15" t="n"/>
      <c r="C17" s="16" t="n"/>
      <c r="D17" s="17" t="n"/>
      <c r="E17" s="17" t="n"/>
      <c r="F17" s="17" t="n"/>
      <c r="G17" s="15" t="n"/>
      <c r="H17" s="18" t="n"/>
      <c r="I17" s="15" t="n"/>
      <c r="J17" s="17" t="n"/>
    </row>
    <row r="18">
      <c r="A18" s="15" t="n"/>
      <c r="B18" s="15" t="n"/>
      <c r="C18" s="16" t="n"/>
      <c r="D18" s="17" t="n"/>
      <c r="E18" s="17" t="n"/>
      <c r="F18" s="17" t="n"/>
      <c r="G18" s="15" t="n"/>
      <c r="H18" s="18" t="n"/>
      <c r="I18" s="15" t="n"/>
      <c r="J18" s="17" t="n"/>
    </row>
    <row r="19">
      <c r="A19" s="15" t="n"/>
      <c r="B19" s="15" t="n"/>
      <c r="C19" s="16" t="n"/>
      <c r="D19" s="17" t="n"/>
      <c r="E19" s="17" t="n"/>
      <c r="F19" s="17" t="n"/>
      <c r="G19" s="15" t="n"/>
      <c r="H19" s="18" t="n"/>
      <c r="I19" s="15" t="n"/>
      <c r="J19" s="17" t="n"/>
    </row>
    <row r="20">
      <c r="A20" s="15" t="n"/>
      <c r="B20" s="15" t="n"/>
      <c r="C20" s="16" t="n"/>
      <c r="D20" s="17" t="n"/>
      <c r="E20" s="17" t="n"/>
      <c r="F20" s="17" t="n"/>
      <c r="G20" s="15" t="n"/>
      <c r="H20" s="18" t="n"/>
      <c r="I20" s="15" t="n"/>
      <c r="J20" s="17" t="n"/>
    </row>
    <row r="21">
      <c r="A21" s="15" t="n"/>
      <c r="B21" s="15" t="n"/>
      <c r="C21" s="16" t="n"/>
      <c r="D21" s="17" t="n"/>
      <c r="E21" s="17" t="n"/>
      <c r="F21" s="17" t="n"/>
      <c r="G21" s="15" t="n"/>
      <c r="H21" s="18" t="n"/>
      <c r="I21" s="15" t="n"/>
      <c r="J21" s="17" t="n"/>
    </row>
    <row r="22">
      <c r="A22" s="15" t="n"/>
      <c r="B22" s="15" t="n"/>
      <c r="C22" s="16" t="n"/>
      <c r="D22" s="17" t="n"/>
      <c r="E22" s="17" t="n"/>
      <c r="F22" s="17" t="n"/>
      <c r="G22" s="15" t="n"/>
      <c r="H22" s="18" t="n"/>
      <c r="I22" s="15" t="n"/>
      <c r="J22" s="17" t="n"/>
    </row>
    <row r="23">
      <c r="A23" s="15" t="n"/>
      <c r="B23" s="15" t="n"/>
      <c r="C23" s="16" t="n"/>
      <c r="D23" s="17" t="n"/>
      <c r="E23" s="17" t="n"/>
      <c r="F23" s="17" t="n"/>
      <c r="G23" s="15" t="n"/>
      <c r="H23" s="18" t="n"/>
      <c r="I23" s="15" t="n"/>
      <c r="J23" s="17" t="n"/>
    </row>
    <row r="24">
      <c r="A24" s="15" t="n"/>
      <c r="B24" s="15" t="n"/>
      <c r="C24" s="16" t="n"/>
      <c r="D24" s="17" t="n"/>
      <c r="E24" s="17" t="n"/>
      <c r="F24" s="17" t="n"/>
      <c r="G24" s="15" t="n"/>
      <c r="H24" s="18" t="n"/>
      <c r="I24" s="15" t="n"/>
      <c r="J24" s="17" t="n"/>
    </row>
    <row r="25">
      <c r="A25" s="15" t="n"/>
      <c r="B25" s="15" t="n"/>
      <c r="C25" s="16" t="n"/>
      <c r="D25" s="17" t="n"/>
      <c r="E25" s="17" t="n"/>
      <c r="F25" s="17" t="n"/>
      <c r="G25" s="15" t="n"/>
      <c r="H25" s="18" t="n"/>
      <c r="I25" s="15" t="n"/>
      <c r="J25" s="17" t="n"/>
    </row>
    <row r="26">
      <c r="A26" s="15" t="n"/>
      <c r="B26" s="15" t="n"/>
      <c r="C26" s="16" t="n"/>
      <c r="D26" s="17" t="n"/>
      <c r="E26" s="17" t="n"/>
      <c r="F26" s="17" t="n"/>
      <c r="G26" s="15" t="n"/>
      <c r="H26" s="18" t="n"/>
      <c r="I26" s="15" t="n"/>
      <c r="J26" s="17" t="n"/>
    </row>
    <row r="27">
      <c r="A27" s="15" t="n"/>
      <c r="B27" s="15" t="n"/>
      <c r="C27" s="16" t="n"/>
      <c r="D27" s="17" t="n"/>
      <c r="E27" s="17" t="n"/>
      <c r="F27" s="17" t="n"/>
      <c r="G27" s="15" t="n"/>
      <c r="H27" s="18" t="n"/>
      <c r="I27" s="15" t="n"/>
      <c r="J27" s="17" t="n"/>
    </row>
    <row r="28">
      <c r="A28" s="15" t="n"/>
      <c r="B28" s="15" t="n"/>
      <c r="C28" s="16" t="n"/>
      <c r="D28" s="17" t="n"/>
      <c r="E28" s="17" t="n"/>
      <c r="F28" s="17" t="n"/>
      <c r="G28" s="15" t="n"/>
      <c r="H28" s="18" t="n"/>
      <c r="I28" s="15" t="n"/>
      <c r="J28" s="17" t="n"/>
    </row>
    <row r="29">
      <c r="A29" s="15" t="n"/>
      <c r="B29" s="15" t="n"/>
      <c r="C29" s="16" t="n"/>
      <c r="D29" s="17" t="n"/>
      <c r="E29" s="17" t="n"/>
      <c r="F29" s="17" t="n"/>
      <c r="G29" s="15" t="n"/>
      <c r="H29" s="18" t="n"/>
      <c r="I29" s="15" t="n"/>
      <c r="J29" s="17" t="n"/>
    </row>
    <row r="30">
      <c r="A30" s="15" t="n"/>
      <c r="B30" s="15" t="n"/>
      <c r="C30" s="16" t="n"/>
      <c r="D30" s="17" t="n"/>
      <c r="E30" s="17" t="n"/>
      <c r="F30" s="17" t="n"/>
      <c r="G30" s="15" t="n"/>
      <c r="H30" s="18" t="n"/>
      <c r="I30" s="15" t="n"/>
      <c r="J30" s="17" t="n"/>
    </row>
    <row r="31">
      <c r="A31" s="15" t="n"/>
      <c r="B31" s="15" t="n"/>
      <c r="C31" s="16" t="n"/>
      <c r="D31" s="17" t="n"/>
      <c r="E31" s="17" t="n"/>
      <c r="F31" s="17" t="n"/>
      <c r="G31" s="15" t="n"/>
      <c r="H31" s="18" t="n"/>
      <c r="I31" s="15" t="n"/>
      <c r="J31" s="17" t="n"/>
    </row>
    <row r="32">
      <c r="A32" s="15" t="n"/>
      <c r="B32" s="15" t="n"/>
      <c r="C32" s="16" t="n"/>
      <c r="D32" s="17" t="n"/>
      <c r="E32" s="17" t="n"/>
      <c r="F32" s="17" t="n"/>
      <c r="G32" s="15" t="n"/>
      <c r="H32" s="18" t="n"/>
      <c r="I32" s="15" t="n"/>
      <c r="J32" s="17" t="n"/>
    </row>
    <row r="33">
      <c r="A33" s="15" t="n"/>
      <c r="B33" s="15" t="n"/>
      <c r="C33" s="16" t="n"/>
      <c r="D33" s="17" t="n"/>
      <c r="E33" s="17" t="n"/>
      <c r="F33" s="17" t="n"/>
      <c r="G33" s="15" t="n"/>
      <c r="H33" s="18" t="n"/>
      <c r="I33" s="15" t="n"/>
      <c r="J33" s="17" t="n"/>
    </row>
    <row r="34">
      <c r="A34" s="15" t="n"/>
      <c r="B34" s="15" t="n"/>
      <c r="C34" s="16" t="n"/>
      <c r="D34" s="17" t="n"/>
      <c r="E34" s="17" t="n"/>
      <c r="F34" s="17" t="n"/>
      <c r="G34" s="15" t="n"/>
      <c r="H34" s="18" t="n"/>
      <c r="I34" s="15" t="n"/>
      <c r="J34" s="17" t="n"/>
    </row>
    <row r="35">
      <c r="A35" s="15" t="n"/>
      <c r="B35" s="15" t="n"/>
      <c r="C35" s="16" t="n"/>
      <c r="D35" s="17" t="n"/>
      <c r="E35" s="17" t="n"/>
      <c r="F35" s="17" t="n"/>
      <c r="G35" s="15" t="n"/>
      <c r="H35" s="18" t="n"/>
      <c r="I35" s="15" t="n"/>
      <c r="J35" s="17" t="n"/>
    </row>
    <row r="36">
      <c r="A36" s="15" t="n"/>
      <c r="B36" s="15" t="n"/>
      <c r="C36" s="16" t="n"/>
      <c r="D36" s="17" t="n"/>
      <c r="E36" s="17" t="n"/>
      <c r="F36" s="17" t="n"/>
      <c r="G36" s="15" t="n"/>
      <c r="H36" s="18" t="n"/>
      <c r="I36" s="15" t="n"/>
      <c r="J36" s="17" t="n"/>
    </row>
    <row r="37">
      <c r="A37" s="15" t="n"/>
      <c r="B37" s="15" t="n"/>
      <c r="C37" s="16" t="n"/>
      <c r="D37" s="17" t="n"/>
      <c r="E37" s="17" t="n"/>
      <c r="F37" s="17" t="n"/>
      <c r="G37" s="15" t="n"/>
      <c r="H37" s="18" t="n"/>
      <c r="I37" s="15" t="n"/>
      <c r="J37" s="17" t="n"/>
    </row>
    <row r="38">
      <c r="A38" s="15" t="n"/>
      <c r="B38" s="15" t="n"/>
      <c r="C38" s="16" t="n"/>
      <c r="D38" s="17" t="n"/>
      <c r="E38" s="17" t="n"/>
      <c r="F38" s="17" t="n"/>
      <c r="G38" s="15" t="n"/>
      <c r="H38" s="18" t="n"/>
      <c r="I38" s="15" t="n"/>
      <c r="J38" s="17" t="n"/>
    </row>
    <row r="39">
      <c r="A39" s="15" t="n"/>
      <c r="B39" s="15" t="n"/>
      <c r="C39" s="16" t="n"/>
      <c r="D39" s="17" t="n"/>
      <c r="E39" s="17" t="n"/>
      <c r="F39" s="17" t="n"/>
      <c r="G39" s="15" t="n"/>
      <c r="H39" s="18" t="n"/>
      <c r="I39" s="15" t="n"/>
      <c r="J39" s="17" t="n"/>
    </row>
    <row r="40">
      <c r="A40" s="15" t="n"/>
      <c r="B40" s="15" t="n"/>
      <c r="C40" s="16" t="n"/>
      <c r="D40" s="17" t="n"/>
      <c r="E40" s="17" t="n"/>
      <c r="F40" s="17" t="n"/>
      <c r="G40" s="15" t="n"/>
      <c r="H40" s="18" t="n"/>
      <c r="I40" s="15" t="n"/>
      <c r="J40" s="17" t="n"/>
    </row>
    <row r="41">
      <c r="A41" s="15" t="n"/>
      <c r="B41" s="15" t="n"/>
      <c r="C41" s="16" t="n"/>
      <c r="D41" s="17" t="n"/>
      <c r="E41" s="17" t="n"/>
      <c r="F41" s="17" t="n"/>
      <c r="G41" s="15" t="n"/>
      <c r="H41" s="18" t="n"/>
      <c r="I41" s="15" t="n"/>
      <c r="J41" s="17" t="n"/>
    </row>
    <row r="42">
      <c r="A42" s="15" t="n"/>
      <c r="B42" s="15" t="n"/>
      <c r="C42" s="16" t="n"/>
      <c r="D42" s="17" t="n"/>
      <c r="E42" s="17" t="n"/>
      <c r="F42" s="17" t="n"/>
      <c r="G42" s="15" t="n"/>
      <c r="H42" s="18" t="n"/>
      <c r="I42" s="15" t="n"/>
      <c r="J42" s="17" t="n"/>
    </row>
    <row r="43">
      <c r="A43" s="15" t="n"/>
      <c r="B43" s="15" t="n"/>
      <c r="C43" s="16" t="n"/>
      <c r="D43" s="17" t="n"/>
      <c r="E43" s="17" t="n"/>
      <c r="F43" s="17" t="n"/>
      <c r="G43" s="15" t="n"/>
      <c r="H43" s="18" t="n"/>
      <c r="I43" s="15" t="n"/>
      <c r="J43" s="17" t="n"/>
    </row>
    <row r="44">
      <c r="A44" s="15" t="n"/>
      <c r="B44" s="15" t="n"/>
      <c r="C44" s="16" t="n"/>
      <c r="D44" s="17" t="n"/>
      <c r="E44" s="17" t="n"/>
      <c r="F44" s="17" t="n"/>
      <c r="G44" s="15" t="n"/>
      <c r="H44" s="18" t="n"/>
      <c r="I44" s="15" t="n"/>
      <c r="J44" s="17" t="n"/>
    </row>
    <row r="45">
      <c r="A45" s="15" t="n"/>
      <c r="B45" s="15" t="n"/>
      <c r="C45" s="16" t="n"/>
      <c r="D45" s="17" t="n"/>
      <c r="E45" s="17" t="n"/>
      <c r="F45" s="17" t="n"/>
      <c r="G45" s="15" t="n"/>
      <c r="H45" s="18" t="n"/>
      <c r="I45" s="15" t="n"/>
      <c r="J45" s="17" t="n"/>
    </row>
    <row r="46">
      <c r="A46" s="15" t="n"/>
      <c r="B46" s="15" t="n"/>
      <c r="C46" s="16" t="n"/>
      <c r="D46" s="17" t="n"/>
      <c r="E46" s="17" t="n"/>
      <c r="F46" s="17" t="n"/>
      <c r="G46" s="15" t="n"/>
      <c r="H46" s="18" t="n"/>
      <c r="I46" s="15" t="n"/>
      <c r="J46" s="17" t="n"/>
    </row>
    <row r="47">
      <c r="A47" s="15" t="n"/>
      <c r="B47" s="15" t="n"/>
      <c r="C47" s="16" t="n"/>
      <c r="D47" s="17" t="n"/>
      <c r="E47" s="17" t="n"/>
      <c r="F47" s="17" t="n"/>
      <c r="G47" s="15" t="n"/>
      <c r="H47" s="18" t="n"/>
      <c r="I47" s="15" t="n"/>
      <c r="J47" s="17" t="n"/>
    </row>
    <row r="48">
      <c r="A48" s="15" t="n"/>
      <c r="B48" s="15" t="n"/>
      <c r="C48" s="16" t="n"/>
      <c r="D48" s="17" t="n"/>
      <c r="E48" s="17" t="n"/>
      <c r="F48" s="17" t="n"/>
      <c r="G48" s="15" t="n"/>
      <c r="H48" s="18" t="n"/>
      <c r="I48" s="15" t="n"/>
      <c r="J48" s="17" t="n"/>
    </row>
    <row r="49">
      <c r="A49" s="15" t="n"/>
      <c r="B49" s="15" t="n"/>
      <c r="C49" s="16" t="n"/>
      <c r="D49" s="17" t="n"/>
      <c r="E49" s="17" t="n"/>
      <c r="F49" s="17" t="n"/>
      <c r="G49" s="15" t="n"/>
      <c r="H49" s="18" t="n"/>
      <c r="I49" s="15" t="n"/>
      <c r="J49" s="17" t="n"/>
    </row>
    <row r="50">
      <c r="A50" s="15" t="n"/>
      <c r="B50" s="15" t="n"/>
      <c r="C50" s="16" t="n"/>
      <c r="D50" s="17" t="n"/>
      <c r="E50" s="17" t="n"/>
      <c r="F50" s="17" t="n"/>
      <c r="G50" s="15" t="n"/>
      <c r="H50" s="18" t="n"/>
      <c r="I50" s="15" t="n"/>
      <c r="J50" s="17" t="n"/>
    </row>
    <row r="51">
      <c r="A51" s="15" t="n"/>
      <c r="B51" s="15" t="n"/>
      <c r="C51" s="16" t="n"/>
      <c r="D51" s="17" t="n"/>
      <c r="E51" s="17" t="n"/>
      <c r="F51" s="17" t="n"/>
      <c r="G51" s="15" t="n"/>
      <c r="H51" s="18" t="n"/>
      <c r="I51" s="15" t="n"/>
      <c r="J51" s="17" t="n"/>
    </row>
    <row r="52">
      <c r="A52" s="15" t="n"/>
      <c r="B52" s="15" t="n"/>
      <c r="C52" s="16" t="n"/>
      <c r="D52" s="17" t="n"/>
      <c r="E52" s="17" t="n"/>
      <c r="F52" s="17" t="n"/>
      <c r="G52" s="15" t="n"/>
      <c r="H52" s="18" t="n"/>
      <c r="I52" s="15" t="n"/>
      <c r="J52" s="17" t="n"/>
    </row>
    <row r="53">
      <c r="A53" s="15" t="n"/>
      <c r="B53" s="15" t="n"/>
      <c r="C53" s="16" t="n"/>
      <c r="D53" s="17" t="n"/>
      <c r="E53" s="17" t="n"/>
      <c r="F53" s="17" t="n"/>
      <c r="G53" s="15" t="n"/>
      <c r="H53" s="18" t="n"/>
      <c r="I53" s="15" t="n"/>
      <c r="J53" s="17" t="n"/>
    </row>
    <row r="54">
      <c r="A54" s="15" t="n"/>
      <c r="B54" s="15" t="n"/>
      <c r="C54" s="16" t="n"/>
      <c r="D54" s="17" t="n"/>
      <c r="E54" s="17" t="n"/>
      <c r="F54" s="17" t="n"/>
      <c r="G54" s="15" t="n"/>
      <c r="H54" s="18" t="n"/>
      <c r="I54" s="15" t="n"/>
      <c r="J54" s="17" t="n"/>
    </row>
    <row r="55">
      <c r="A55" s="15" t="n"/>
      <c r="B55" s="15" t="n"/>
      <c r="C55" s="16" t="n"/>
      <c r="D55" s="17" t="n"/>
      <c r="E55" s="17" t="n"/>
      <c r="F55" s="17" t="n"/>
      <c r="G55" s="15" t="n"/>
      <c r="H55" s="18" t="n"/>
      <c r="I55" s="15" t="n"/>
      <c r="J55" s="17" t="n"/>
    </row>
    <row r="56">
      <c r="A56" s="15" t="n"/>
      <c r="B56" s="15" t="n"/>
      <c r="C56" s="16" t="n"/>
      <c r="D56" s="17" t="n"/>
      <c r="E56" s="17" t="n"/>
      <c r="F56" s="17" t="n"/>
      <c r="G56" s="15" t="n"/>
      <c r="H56" s="18" t="n"/>
      <c r="I56" s="15" t="n"/>
      <c r="J56" s="17" t="n"/>
    </row>
    <row r="57">
      <c r="A57" s="15" t="n"/>
      <c r="B57" s="15" t="n"/>
      <c r="C57" s="16" t="n"/>
      <c r="D57" s="17" t="n"/>
      <c r="E57" s="17" t="n"/>
      <c r="F57" s="17" t="n"/>
      <c r="G57" s="15" t="n"/>
      <c r="H57" s="18" t="n"/>
      <c r="I57" s="15" t="n"/>
      <c r="J57" s="17" t="n"/>
    </row>
    <row r="58">
      <c r="A58" s="15" t="n"/>
      <c r="B58" s="15" t="n"/>
      <c r="C58" s="16" t="n"/>
      <c r="D58" s="17" t="n"/>
      <c r="E58" s="17" t="n"/>
      <c r="F58" s="17" t="n"/>
      <c r="G58" s="15" t="n"/>
      <c r="H58" s="18" t="n"/>
      <c r="I58" s="15" t="n"/>
      <c r="J58" s="17" t="n"/>
    </row>
    <row r="59">
      <c r="A59" s="15" t="n"/>
      <c r="B59" s="15" t="n"/>
      <c r="C59" s="16" t="n"/>
      <c r="D59" s="17" t="n"/>
      <c r="E59" s="17" t="n"/>
      <c r="F59" s="17" t="n"/>
      <c r="G59" s="15" t="n"/>
      <c r="H59" s="18" t="n"/>
      <c r="I59" s="15" t="n"/>
      <c r="J59" s="17" t="n"/>
    </row>
    <row r="60">
      <c r="A60" s="15" t="n"/>
      <c r="B60" s="15" t="n"/>
      <c r="C60" s="16" t="n"/>
      <c r="D60" s="17" t="n"/>
      <c r="E60" s="17" t="n"/>
      <c r="F60" s="17" t="n"/>
      <c r="G60" s="15" t="n"/>
      <c r="H60" s="18" t="n"/>
      <c r="I60" s="15" t="n"/>
      <c r="J60" s="17" t="n"/>
    </row>
    <row r="61">
      <c r="A61" s="15" t="n"/>
      <c r="B61" s="15" t="n"/>
      <c r="C61" s="16" t="n"/>
      <c r="D61" s="17" t="n"/>
      <c r="E61" s="17" t="n"/>
      <c r="F61" s="17" t="n"/>
      <c r="G61" s="15" t="n"/>
      <c r="H61" s="18" t="n"/>
      <c r="I61" s="15" t="n"/>
      <c r="J61" s="17" t="n"/>
    </row>
    <row r="62">
      <c r="A62" s="15" t="n"/>
      <c r="B62" s="15" t="n"/>
      <c r="C62" s="16" t="n"/>
      <c r="D62" s="17" t="n"/>
      <c r="E62" s="17" t="n"/>
      <c r="F62" s="17" t="n"/>
      <c r="G62" s="15" t="n"/>
      <c r="H62" s="18" t="n"/>
      <c r="I62" s="15" t="n"/>
      <c r="J62" s="17" t="n"/>
    </row>
    <row r="63">
      <c r="A63" s="15" t="n"/>
      <c r="B63" s="15" t="n"/>
      <c r="C63" s="16" t="n"/>
      <c r="D63" s="17" t="n"/>
      <c r="E63" s="17" t="n"/>
      <c r="F63" s="17" t="n"/>
      <c r="G63" s="15" t="n"/>
      <c r="H63" s="18" t="n"/>
      <c r="I63" s="15" t="n"/>
      <c r="J63" s="17" t="n"/>
    </row>
    <row r="64">
      <c r="A64" s="15" t="n"/>
      <c r="B64" s="15" t="n"/>
      <c r="C64" s="16" t="n"/>
      <c r="D64" s="17" t="n"/>
      <c r="E64" s="17" t="n"/>
      <c r="F64" s="17" t="n"/>
      <c r="G64" s="15" t="n"/>
      <c r="H64" s="18" t="n"/>
      <c r="I64" s="15" t="n"/>
      <c r="J64" s="17" t="n"/>
    </row>
    <row r="65">
      <c r="A65" s="15" t="n"/>
      <c r="B65" s="15" t="n"/>
      <c r="C65" s="16" t="n"/>
      <c r="D65" s="17" t="n"/>
      <c r="E65" s="17" t="n"/>
      <c r="F65" s="17" t="n"/>
      <c r="G65" s="15" t="n"/>
      <c r="H65" s="18" t="n"/>
      <c r="I65" s="15" t="n"/>
      <c r="J65" s="17" t="n"/>
    </row>
    <row r="66">
      <c r="A66" s="15" t="n"/>
      <c r="B66" s="15" t="n"/>
      <c r="C66" s="16" t="n"/>
      <c r="D66" s="17" t="n"/>
      <c r="E66" s="17" t="n"/>
      <c r="F66" s="17" t="n"/>
      <c r="G66" s="15" t="n"/>
      <c r="H66" s="18" t="n"/>
      <c r="I66" s="15" t="n"/>
      <c r="J66" s="17" t="n"/>
    </row>
    <row r="67">
      <c r="A67" s="15" t="n"/>
      <c r="B67" s="15" t="n"/>
      <c r="C67" s="16" t="n"/>
      <c r="D67" s="17" t="n"/>
      <c r="E67" s="17" t="n"/>
      <c r="F67" s="17" t="n"/>
      <c r="G67" s="15" t="n"/>
      <c r="H67" s="18" t="n"/>
      <c r="I67" s="15" t="n"/>
      <c r="J67" s="17" t="n"/>
    </row>
    <row r="68">
      <c r="A68" s="15" t="n"/>
      <c r="B68" s="15" t="n"/>
      <c r="C68" s="16" t="n"/>
      <c r="D68" s="17" t="n"/>
      <c r="E68" s="17" t="n"/>
      <c r="F68" s="17" t="n"/>
      <c r="G68" s="15" t="n"/>
      <c r="H68" s="18" t="n"/>
      <c r="I68" s="15" t="n"/>
      <c r="J68" s="17" t="n"/>
    </row>
    <row r="69">
      <c r="A69" s="15" t="n"/>
      <c r="B69" s="15" t="n"/>
      <c r="C69" s="16" t="n"/>
      <c r="D69" s="17" t="n"/>
      <c r="E69" s="17" t="n"/>
      <c r="F69" s="17" t="n"/>
      <c r="G69" s="15" t="n"/>
      <c r="H69" s="18" t="n"/>
      <c r="I69" s="15" t="n"/>
      <c r="J69" s="17" t="n"/>
    </row>
    <row r="70">
      <c r="A70" s="15" t="n"/>
      <c r="B70" s="15" t="n"/>
      <c r="C70" s="16" t="n"/>
      <c r="D70" s="17" t="n"/>
      <c r="E70" s="17" t="n"/>
      <c r="F70" s="17" t="n"/>
      <c r="G70" s="15" t="n"/>
      <c r="H70" s="18" t="n"/>
      <c r="I70" s="15" t="n"/>
      <c r="J70" s="17" t="n"/>
    </row>
    <row r="71">
      <c r="A71" s="15" t="n"/>
      <c r="B71" s="15" t="n"/>
      <c r="C71" s="16" t="n"/>
      <c r="D71" s="17" t="n"/>
      <c r="E71" s="17" t="n"/>
      <c r="F71" s="17" t="n"/>
      <c r="G71" s="15" t="n"/>
      <c r="H71" s="18" t="n"/>
      <c r="I71" s="15" t="n"/>
      <c r="J71" s="17" t="n"/>
    </row>
    <row r="72">
      <c r="A72" s="15" t="n"/>
      <c r="B72" s="15" t="n"/>
      <c r="C72" s="16" t="n"/>
      <c r="D72" s="17" t="n"/>
      <c r="E72" s="17" t="n"/>
      <c r="F72" s="17" t="n"/>
      <c r="G72" s="15" t="n"/>
      <c r="H72" s="18" t="n"/>
      <c r="I72" s="15" t="n"/>
      <c r="J72" s="17" t="n"/>
    </row>
    <row r="73">
      <c r="A73" s="15" t="n"/>
      <c r="B73" s="15" t="n"/>
      <c r="C73" s="16" t="n"/>
      <c r="D73" s="17" t="n"/>
      <c r="E73" s="17" t="n"/>
      <c r="F73" s="17" t="n"/>
      <c r="G73" s="15" t="n"/>
      <c r="H73" s="18" t="n"/>
      <c r="I73" s="15" t="n"/>
      <c r="J73" s="17" t="n"/>
    </row>
    <row r="74">
      <c r="A74" s="15" t="n"/>
      <c r="B74" s="15" t="n"/>
      <c r="C74" s="16" t="n"/>
      <c r="D74" s="17" t="n"/>
      <c r="E74" s="17" t="n"/>
      <c r="F74" s="17" t="n"/>
      <c r="G74" s="15" t="n"/>
      <c r="H74" s="18" t="n"/>
      <c r="I74" s="15" t="n"/>
      <c r="J74" s="17" t="n"/>
    </row>
    <row r="75">
      <c r="A75" s="15" t="n"/>
      <c r="B75" s="15" t="n"/>
      <c r="C75" s="16" t="n"/>
      <c r="D75" s="17" t="n"/>
      <c r="E75" s="17" t="n"/>
      <c r="F75" s="17" t="n"/>
      <c r="G75" s="15" t="n"/>
      <c r="H75" s="18" t="n"/>
      <c r="I75" s="15" t="n"/>
      <c r="J75" s="17" t="n"/>
    </row>
    <row r="76">
      <c r="A76" s="15" t="n"/>
      <c r="B76" s="15" t="n"/>
      <c r="C76" s="16" t="n"/>
      <c r="D76" s="17" t="n"/>
      <c r="E76" s="17" t="n"/>
      <c r="F76" s="17" t="n"/>
      <c r="G76" s="15" t="n"/>
      <c r="H76" s="18" t="n"/>
      <c r="I76" s="15" t="n"/>
      <c r="J76" s="17" t="n"/>
    </row>
    <row r="77">
      <c r="A77" s="15" t="n"/>
      <c r="B77" s="15" t="n"/>
      <c r="C77" s="16" t="n"/>
      <c r="D77" s="17" t="n"/>
      <c r="E77" s="17" t="n"/>
      <c r="F77" s="17" t="n"/>
      <c r="G77" s="15" t="n"/>
      <c r="H77" s="18" t="n"/>
      <c r="I77" s="15" t="n"/>
      <c r="J77" s="17" t="n"/>
    </row>
    <row r="78">
      <c r="A78" s="15" t="n"/>
      <c r="B78" s="15" t="n"/>
      <c r="C78" s="16" t="n"/>
      <c r="D78" s="17" t="n"/>
      <c r="E78" s="17" t="n"/>
      <c r="F78" s="17" t="n"/>
      <c r="G78" s="15" t="n"/>
      <c r="H78" s="18" t="n"/>
      <c r="I78" s="15" t="n"/>
      <c r="J78" s="17" t="n"/>
    </row>
    <row r="79">
      <c r="A79" s="15" t="n"/>
      <c r="B79" s="15" t="n"/>
      <c r="C79" s="16" t="n"/>
      <c r="D79" s="17" t="n"/>
      <c r="E79" s="17" t="n"/>
      <c r="F79" s="17" t="n"/>
      <c r="G79" s="15" t="n"/>
      <c r="H79" s="18" t="n"/>
      <c r="I79" s="15" t="n"/>
      <c r="J79" s="17" t="n"/>
    </row>
    <row r="80">
      <c r="A80" s="15" t="n"/>
      <c r="B80" s="15" t="n"/>
      <c r="C80" s="16" t="n"/>
      <c r="D80" s="17" t="n"/>
      <c r="E80" s="17" t="n"/>
      <c r="F80" s="17" t="n"/>
      <c r="G80" s="15" t="n"/>
      <c r="H80" s="18" t="n"/>
      <c r="I80" s="15" t="n"/>
      <c r="J80" s="17" t="n"/>
    </row>
    <row r="81">
      <c r="A81" s="15" t="n"/>
      <c r="B81" s="15" t="n"/>
      <c r="C81" s="16" t="n"/>
      <c r="D81" s="17" t="n"/>
      <c r="E81" s="17" t="n"/>
      <c r="F81" s="17" t="n"/>
      <c r="G81" s="15" t="n"/>
      <c r="H81" s="18" t="n"/>
      <c r="I81" s="15" t="n"/>
      <c r="J81" s="17" t="n"/>
    </row>
    <row r="82">
      <c r="A82" s="15" t="n"/>
      <c r="B82" s="15" t="n"/>
      <c r="C82" s="16" t="n"/>
      <c r="D82" s="17" t="n"/>
      <c r="E82" s="17" t="n"/>
      <c r="F82" s="17" t="n"/>
      <c r="G82" s="15" t="n"/>
      <c r="H82" s="18" t="n"/>
      <c r="I82" s="15" t="n"/>
      <c r="J82" s="17" t="n"/>
    </row>
    <row r="83">
      <c r="A83" s="15" t="n"/>
      <c r="B83" s="15" t="n"/>
      <c r="C83" s="16" t="n"/>
      <c r="D83" s="17" t="n"/>
      <c r="E83" s="17" t="n"/>
      <c r="F83" s="17" t="n"/>
      <c r="G83" s="15" t="n"/>
      <c r="H83" s="18" t="n"/>
      <c r="I83" s="15" t="n"/>
      <c r="J83" s="17" t="n"/>
    </row>
    <row r="84">
      <c r="A84" s="15" t="n"/>
      <c r="B84" s="15" t="n"/>
      <c r="C84" s="16" t="n"/>
      <c r="D84" s="17" t="n"/>
      <c r="E84" s="17" t="n"/>
      <c r="F84" s="17" t="n"/>
      <c r="G84" s="15" t="n"/>
      <c r="H84" s="18" t="n"/>
      <c r="I84" s="15" t="n"/>
      <c r="J84" s="17" t="n"/>
    </row>
    <row r="85">
      <c r="A85" s="15" t="n"/>
      <c r="B85" s="15" t="n"/>
      <c r="C85" s="16" t="n"/>
      <c r="D85" s="17" t="n"/>
      <c r="E85" s="17" t="n"/>
      <c r="F85" s="17" t="n"/>
      <c r="G85" s="15" t="n"/>
      <c r="H85" s="18" t="n"/>
      <c r="I85" s="15" t="n"/>
      <c r="J85" s="17" t="n"/>
    </row>
    <row r="86">
      <c r="A86" s="15" t="n"/>
      <c r="B86" s="15" t="n"/>
      <c r="C86" s="16" t="n"/>
      <c r="D86" s="17" t="n"/>
      <c r="E86" s="17" t="n"/>
      <c r="F86" s="17" t="n"/>
      <c r="G86" s="15" t="n"/>
      <c r="H86" s="18" t="n"/>
      <c r="I86" s="15" t="n"/>
      <c r="J86" s="17" t="n"/>
    </row>
    <row r="87">
      <c r="A87" s="15" t="n"/>
      <c r="B87" s="15" t="n"/>
      <c r="C87" s="16" t="n"/>
      <c r="D87" s="17" t="n"/>
      <c r="E87" s="17" t="n"/>
      <c r="F87" s="17" t="n"/>
      <c r="G87" s="15" t="n"/>
      <c r="H87" s="18" t="n"/>
      <c r="I87" s="15" t="n"/>
      <c r="J87" s="17" t="n"/>
    </row>
    <row r="88">
      <c r="A88" s="15" t="n"/>
      <c r="B88" s="15" t="n"/>
      <c r="C88" s="16" t="n"/>
      <c r="D88" s="17" t="n"/>
      <c r="E88" s="17" t="n"/>
      <c r="F88" s="17" t="n"/>
      <c r="G88" s="15" t="n"/>
      <c r="H88" s="18" t="n"/>
      <c r="I88" s="15" t="n"/>
      <c r="J88" s="17" t="n"/>
    </row>
    <row r="89">
      <c r="A89" s="15" t="n"/>
      <c r="B89" s="15" t="n"/>
      <c r="C89" s="16" t="n"/>
      <c r="D89" s="17" t="n"/>
      <c r="E89" s="17" t="n"/>
      <c r="F89" s="17" t="n"/>
      <c r="G89" s="15" t="n"/>
      <c r="H89" s="18" t="n"/>
      <c r="I89" s="15" t="n"/>
      <c r="J89" s="17" t="n"/>
    </row>
    <row r="90">
      <c r="A90" s="15" t="n"/>
      <c r="B90" s="15" t="n"/>
      <c r="C90" s="16" t="n"/>
      <c r="D90" s="17" t="n"/>
      <c r="E90" s="17" t="n"/>
      <c r="F90" s="17" t="n"/>
      <c r="G90" s="15" t="n"/>
      <c r="H90" s="18" t="n"/>
      <c r="I90" s="15" t="n"/>
      <c r="J90" s="17" t="n"/>
    </row>
    <row r="91">
      <c r="A91" s="15" t="n"/>
      <c r="B91" s="15" t="n"/>
      <c r="C91" s="16" t="n"/>
      <c r="D91" s="17" t="n"/>
      <c r="E91" s="17" t="n"/>
      <c r="F91" s="17" t="n"/>
      <c r="G91" s="15" t="n"/>
      <c r="H91" s="18" t="n"/>
      <c r="I91" s="15" t="n"/>
      <c r="J91" s="17" t="n"/>
    </row>
    <row r="92">
      <c r="A92" s="15" t="n"/>
      <c r="B92" s="15" t="n"/>
      <c r="C92" s="16" t="n"/>
      <c r="D92" s="17" t="n"/>
      <c r="E92" s="17" t="n"/>
      <c r="F92" s="17" t="n"/>
      <c r="G92" s="15" t="n"/>
      <c r="H92" s="18" t="n"/>
      <c r="I92" s="15" t="n"/>
      <c r="J92" s="17" t="n"/>
    </row>
    <row r="93">
      <c r="A93" s="15" t="n"/>
      <c r="B93" s="15" t="n"/>
      <c r="C93" s="16" t="n"/>
      <c r="D93" s="17" t="n"/>
      <c r="E93" s="17" t="n"/>
      <c r="F93" s="17" t="n"/>
      <c r="G93" s="15" t="n"/>
      <c r="H93" s="18" t="n"/>
      <c r="I93" s="15" t="n"/>
      <c r="J93" s="17" t="n"/>
    </row>
    <row r="94">
      <c r="A94" s="15" t="n"/>
      <c r="B94" s="15" t="n"/>
      <c r="C94" s="16" t="n"/>
      <c r="D94" s="17" t="n"/>
      <c r="E94" s="17" t="n"/>
      <c r="F94" s="17" t="n"/>
      <c r="G94" s="15" t="n"/>
      <c r="H94" s="18" t="n"/>
      <c r="I94" s="15" t="n"/>
      <c r="J94" s="17" t="n"/>
    </row>
    <row r="95">
      <c r="A95" s="15" t="n"/>
      <c r="B95" s="15" t="n"/>
      <c r="C95" s="16" t="n"/>
      <c r="D95" s="17" t="n"/>
      <c r="E95" s="17" t="n"/>
      <c r="F95" s="17" t="n"/>
      <c r="G95" s="15" t="n"/>
      <c r="H95" s="18" t="n"/>
      <c r="I95" s="15" t="n"/>
      <c r="J95" s="17" t="n"/>
    </row>
    <row r="96">
      <c r="A96" s="15" t="n"/>
      <c r="B96" s="15" t="n"/>
      <c r="C96" s="16" t="n"/>
      <c r="D96" s="17" t="n"/>
      <c r="E96" s="17" t="n"/>
      <c r="F96" s="17" t="n"/>
      <c r="G96" s="15" t="n"/>
      <c r="H96" s="18" t="n"/>
      <c r="I96" s="15" t="n"/>
      <c r="J96" s="17" t="n"/>
    </row>
    <row r="97">
      <c r="A97" s="15" t="n"/>
      <c r="B97" s="15" t="n"/>
      <c r="C97" s="16" t="n"/>
      <c r="D97" s="17" t="n"/>
      <c r="E97" s="17" t="n"/>
      <c r="F97" s="17" t="n"/>
      <c r="G97" s="15" t="n"/>
      <c r="H97" s="18" t="n"/>
      <c r="I97" s="15" t="n"/>
      <c r="J97" s="17" t="n"/>
    </row>
    <row r="98">
      <c r="A98" s="15" t="n"/>
      <c r="B98" s="15" t="n"/>
      <c r="C98" s="16" t="n"/>
      <c r="D98" s="17" t="n"/>
      <c r="E98" s="17" t="n"/>
      <c r="F98" s="17" t="n"/>
      <c r="G98" s="15" t="n"/>
      <c r="H98" s="18" t="n"/>
      <c r="I98" s="15" t="n"/>
      <c r="J98" s="17" t="n"/>
    </row>
    <row r="99">
      <c r="A99" s="15" t="n"/>
      <c r="B99" s="15" t="n"/>
      <c r="C99" s="16" t="n"/>
      <c r="D99" s="17" t="n"/>
      <c r="E99" s="17" t="n"/>
      <c r="F99" s="17" t="n"/>
      <c r="G99" s="15" t="n"/>
      <c r="H99" s="18" t="n"/>
      <c r="I99" s="15" t="n"/>
      <c r="J99" s="17" t="n"/>
    </row>
    <row r="100">
      <c r="A100" s="15" t="n"/>
      <c r="B100" s="15" t="n"/>
      <c r="C100" s="16" t="n"/>
      <c r="D100" s="17" t="n"/>
      <c r="E100" s="17" t="n"/>
      <c r="F100" s="17" t="n"/>
      <c r="G100" s="15" t="n"/>
      <c r="H100" s="18" t="n"/>
      <c r="I100" s="15" t="n"/>
      <c r="J100" s="17" t="n"/>
    </row>
    <row r="101">
      <c r="A101" s="15" t="n"/>
      <c r="B101" s="15" t="n"/>
      <c r="C101" s="16" t="n"/>
      <c r="D101" s="17" t="n"/>
      <c r="E101" s="17" t="n"/>
      <c r="F101" s="17" t="n"/>
      <c r="G101" s="15" t="n"/>
      <c r="H101" s="18" t="n"/>
      <c r="I101" s="15" t="n"/>
      <c r="J101" s="17" t="n"/>
    </row>
    <row r="102">
      <c r="A102" s="15" t="n"/>
      <c r="B102" s="15" t="n"/>
      <c r="C102" s="16" t="n"/>
      <c r="D102" s="17" t="n"/>
      <c r="E102" s="17" t="n"/>
      <c r="F102" s="17" t="n"/>
      <c r="G102" s="15" t="n"/>
      <c r="H102" s="18" t="n"/>
      <c r="I102" s="15" t="n"/>
      <c r="J102" s="17" t="n"/>
    </row>
    <row r="103">
      <c r="A103" s="15" t="n"/>
      <c r="B103" s="15" t="n"/>
      <c r="C103" s="16" t="n"/>
      <c r="D103" s="17" t="n"/>
      <c r="E103" s="17" t="n"/>
      <c r="F103" s="17" t="n"/>
      <c r="G103" s="15" t="n"/>
      <c r="H103" s="18" t="n"/>
      <c r="I103" s="15" t="n"/>
      <c r="J103" s="17" t="n"/>
    </row>
    <row r="104">
      <c r="A104" s="15" t="n"/>
      <c r="B104" s="15" t="n"/>
      <c r="C104" s="16" t="n"/>
      <c r="D104" s="17" t="n"/>
      <c r="E104" s="17" t="n"/>
      <c r="F104" s="17" t="n"/>
      <c r="G104" s="15" t="n"/>
      <c r="H104" s="18" t="n"/>
      <c r="I104" s="15" t="n"/>
      <c r="J104" s="17" t="n"/>
    </row>
    <row r="105">
      <c r="A105" s="15" t="n"/>
      <c r="B105" s="15" t="n"/>
      <c r="C105" s="16" t="n"/>
      <c r="D105" s="17" t="n"/>
      <c r="E105" s="17" t="n"/>
      <c r="F105" s="17" t="n"/>
      <c r="G105" s="15" t="n"/>
      <c r="H105" s="18" t="n"/>
      <c r="I105" s="15" t="n"/>
      <c r="J105" s="17" t="n"/>
    </row>
    <row r="106">
      <c r="A106" s="15" t="n"/>
      <c r="B106" s="15" t="n"/>
      <c r="C106" s="16" t="n"/>
      <c r="D106" s="17" t="n"/>
      <c r="E106" s="17" t="n"/>
      <c r="F106" s="17" t="n"/>
      <c r="G106" s="15" t="n"/>
      <c r="H106" s="18" t="n"/>
      <c r="I106" s="15" t="n"/>
      <c r="J106" s="17" t="n"/>
    </row>
    <row r="107">
      <c r="A107" s="15" t="n"/>
      <c r="B107" s="15" t="n"/>
      <c r="C107" s="16" t="n"/>
      <c r="D107" s="17" t="n"/>
      <c r="E107" s="17" t="n"/>
      <c r="F107" s="17" t="n"/>
      <c r="G107" s="15" t="n"/>
      <c r="H107" s="18" t="n"/>
      <c r="I107" s="15" t="n"/>
      <c r="J107" s="17" t="n"/>
    </row>
    <row r="108">
      <c r="A108" s="15" t="n"/>
      <c r="B108" s="15" t="n"/>
      <c r="C108" s="16" t="n"/>
      <c r="D108" s="17" t="n"/>
      <c r="E108" s="17" t="n"/>
      <c r="F108" s="17" t="n"/>
      <c r="G108" s="15" t="n"/>
      <c r="H108" s="18" t="n"/>
      <c r="I108" s="15" t="n"/>
      <c r="J108" s="17" t="n"/>
    </row>
    <row r="109">
      <c r="A109" s="15" t="n"/>
      <c r="B109" s="15" t="n"/>
      <c r="C109" s="16" t="n"/>
      <c r="D109" s="17" t="n"/>
      <c r="E109" s="17" t="n"/>
      <c r="F109" s="17" t="n"/>
      <c r="G109" s="15" t="n"/>
      <c r="H109" s="18" t="n"/>
      <c r="I109" s="15" t="n"/>
      <c r="J109" s="17" t="n"/>
    </row>
    <row r="110">
      <c r="A110" s="15" t="n"/>
      <c r="B110" s="15" t="n"/>
      <c r="C110" s="16" t="n"/>
      <c r="D110" s="17" t="n"/>
      <c r="E110" s="17" t="n"/>
      <c r="F110" s="17" t="n"/>
      <c r="G110" s="15" t="n"/>
      <c r="H110" s="18" t="n"/>
      <c r="I110" s="15" t="n"/>
      <c r="J110" s="17" t="n"/>
    </row>
    <row r="111">
      <c r="A111" s="15" t="n"/>
      <c r="B111" s="15" t="n"/>
      <c r="C111" s="16" t="n"/>
      <c r="D111" s="17" t="n"/>
      <c r="E111" s="17" t="n"/>
      <c r="F111" s="17" t="n"/>
      <c r="G111" s="15" t="n"/>
      <c r="H111" s="18" t="n"/>
      <c r="I111" s="15" t="n"/>
      <c r="J111" s="17" t="n"/>
    </row>
    <row r="112">
      <c r="A112" s="15" t="n"/>
      <c r="B112" s="15" t="n"/>
      <c r="C112" s="16" t="n"/>
      <c r="D112" s="17" t="n"/>
      <c r="E112" s="17" t="n"/>
      <c r="F112" s="17" t="n"/>
      <c r="G112" s="15" t="n"/>
      <c r="H112" s="18" t="n"/>
      <c r="I112" s="15" t="n"/>
      <c r="J112" s="17" t="n"/>
    </row>
    <row r="113">
      <c r="A113" s="15" t="n"/>
      <c r="B113" s="15" t="n"/>
      <c r="C113" s="16" t="n"/>
      <c r="D113" s="17" t="n"/>
      <c r="E113" s="17" t="n"/>
      <c r="F113" s="17" t="n"/>
      <c r="G113" s="15" t="n"/>
      <c r="H113" s="18" t="n"/>
      <c r="I113" s="15" t="n"/>
      <c r="J113" s="17" t="n"/>
    </row>
    <row r="114">
      <c r="A114" s="15" t="n"/>
      <c r="B114" s="15" t="n"/>
      <c r="C114" s="16" t="n"/>
      <c r="D114" s="17" t="n"/>
      <c r="E114" s="17" t="n"/>
      <c r="F114" s="17" t="n"/>
      <c r="G114" s="15" t="n"/>
      <c r="H114" s="18" t="n"/>
      <c r="I114" s="15" t="n"/>
      <c r="J114" s="17" t="n"/>
    </row>
    <row r="115">
      <c r="A115" s="15" t="n"/>
      <c r="B115" s="15" t="n"/>
      <c r="C115" s="16" t="n"/>
      <c r="D115" s="17" t="n"/>
      <c r="E115" s="17" t="n"/>
      <c r="F115" s="17" t="n"/>
      <c r="G115" s="15" t="n"/>
      <c r="H115" s="18" t="n"/>
      <c r="I115" s="15" t="n"/>
      <c r="J115" s="17" t="n"/>
    </row>
    <row r="116">
      <c r="A116" s="15" t="n"/>
      <c r="B116" s="15" t="n"/>
      <c r="C116" s="16" t="n"/>
      <c r="D116" s="17" t="n"/>
      <c r="E116" s="17" t="n"/>
      <c r="F116" s="17" t="n"/>
      <c r="G116" s="15" t="n"/>
      <c r="H116" s="18" t="n"/>
      <c r="I116" s="15" t="n"/>
      <c r="J116" s="17" t="n"/>
    </row>
    <row r="117">
      <c r="A117" s="15" t="n"/>
      <c r="B117" s="15" t="n"/>
      <c r="C117" s="16" t="n"/>
      <c r="D117" s="17" t="n"/>
      <c r="E117" s="17" t="n"/>
      <c r="F117" s="17" t="n"/>
      <c r="G117" s="15" t="n"/>
      <c r="H117" s="18" t="n"/>
      <c r="I117" s="15" t="n"/>
      <c r="J117" s="17" t="n"/>
    </row>
    <row r="118">
      <c r="A118" s="15" t="n"/>
      <c r="B118" s="15" t="n"/>
      <c r="C118" s="16" t="n"/>
      <c r="D118" s="17" t="n"/>
      <c r="E118" s="17" t="n"/>
      <c r="F118" s="17" t="n"/>
      <c r="G118" s="15" t="n"/>
      <c r="H118" s="18" t="n"/>
      <c r="I118" s="15" t="n"/>
      <c r="J118" s="17" t="n"/>
    </row>
    <row r="119">
      <c r="A119" s="15" t="n"/>
      <c r="B119" s="15" t="n"/>
      <c r="C119" s="16" t="n"/>
      <c r="D119" s="17" t="n"/>
      <c r="E119" s="17" t="n"/>
      <c r="F119" s="17" t="n"/>
      <c r="G119" s="15" t="n"/>
      <c r="H119" s="18" t="n"/>
      <c r="I119" s="15" t="n"/>
      <c r="J119" s="17" t="n"/>
    </row>
    <row r="120">
      <c r="A120" s="15" t="n"/>
      <c r="B120" s="15" t="n"/>
      <c r="C120" s="16" t="n"/>
      <c r="D120" s="17" t="n"/>
      <c r="E120" s="17" t="n"/>
      <c r="F120" s="17" t="n"/>
      <c r="G120" s="15" t="n"/>
      <c r="H120" s="18" t="n"/>
      <c r="I120" s="15" t="n"/>
      <c r="J120" s="17" t="n"/>
    </row>
    <row r="121">
      <c r="A121" s="15" t="n"/>
      <c r="B121" s="15" t="n"/>
      <c r="C121" s="16" t="n"/>
      <c r="D121" s="17" t="n"/>
      <c r="E121" s="17" t="n"/>
      <c r="F121" s="17" t="n"/>
      <c r="G121" s="15" t="n"/>
      <c r="H121" s="18" t="n"/>
      <c r="I121" s="15" t="n"/>
      <c r="J121" s="17" t="n"/>
    </row>
    <row r="122">
      <c r="A122" s="15" t="n"/>
      <c r="B122" s="15" t="n"/>
      <c r="C122" s="16" t="n"/>
      <c r="D122" s="17" t="n"/>
      <c r="E122" s="17" t="n"/>
      <c r="F122" s="17" t="n"/>
      <c r="G122" s="15" t="n"/>
      <c r="H122" s="18" t="n"/>
      <c r="I122" s="15" t="n"/>
      <c r="J122" s="17" t="n"/>
    </row>
    <row r="123">
      <c r="A123" s="15" t="n"/>
      <c r="B123" s="15" t="n"/>
      <c r="C123" s="16" t="n"/>
      <c r="D123" s="17" t="n"/>
      <c r="E123" s="17" t="n"/>
      <c r="F123" s="17" t="n"/>
      <c r="G123" s="15" t="n"/>
      <c r="H123" s="18" t="n"/>
      <c r="I123" s="15" t="n"/>
      <c r="J123" s="17" t="n"/>
    </row>
    <row r="124">
      <c r="A124" s="15" t="n"/>
      <c r="B124" s="15" t="n"/>
      <c r="C124" s="16" t="n"/>
      <c r="D124" s="17" t="n"/>
      <c r="E124" s="17" t="n"/>
      <c r="F124" s="17" t="n"/>
      <c r="G124" s="15" t="n"/>
      <c r="H124" s="18" t="n"/>
      <c r="I124" s="15" t="n"/>
      <c r="J124" s="17" t="n"/>
    </row>
    <row r="125">
      <c r="A125" s="15" t="n"/>
      <c r="B125" s="15" t="n"/>
      <c r="C125" s="16" t="n"/>
      <c r="D125" s="17" t="n"/>
      <c r="E125" s="17" t="n"/>
      <c r="F125" s="17" t="n"/>
      <c r="G125" s="15" t="n"/>
      <c r="H125" s="18" t="n"/>
      <c r="I125" s="15" t="n"/>
      <c r="J125" s="17" t="n"/>
    </row>
    <row r="126">
      <c r="A126" s="15" t="n"/>
      <c r="B126" s="15" t="n"/>
      <c r="C126" s="16" t="n"/>
      <c r="D126" s="17" t="n"/>
      <c r="E126" s="17" t="n"/>
      <c r="F126" s="17" t="n"/>
      <c r="G126" s="15" t="n"/>
      <c r="H126" s="18" t="n"/>
      <c r="I126" s="15" t="n"/>
      <c r="J126" s="17" t="n"/>
    </row>
    <row r="127">
      <c r="A127" s="15" t="n"/>
      <c r="B127" s="15" t="n"/>
      <c r="C127" s="16" t="n"/>
      <c r="D127" s="17" t="n"/>
      <c r="E127" s="17" t="n"/>
      <c r="F127" s="17" t="n"/>
      <c r="G127" s="15" t="n"/>
      <c r="H127" s="18" t="n"/>
      <c r="I127" s="15" t="n"/>
      <c r="J127" s="17" t="n"/>
    </row>
    <row r="128">
      <c r="A128" s="15" t="n"/>
      <c r="B128" s="15" t="n"/>
      <c r="C128" s="16" t="n"/>
      <c r="D128" s="17" t="n"/>
      <c r="E128" s="17" t="n"/>
      <c r="F128" s="17" t="n"/>
      <c r="G128" s="15" t="n"/>
      <c r="H128" s="18" t="n"/>
      <c r="I128" s="15" t="n"/>
      <c r="J128" s="17" t="n"/>
    </row>
    <row r="129">
      <c r="A129" s="15" t="n"/>
      <c r="B129" s="15" t="n"/>
      <c r="C129" s="16" t="n"/>
      <c r="D129" s="17" t="n"/>
      <c r="E129" s="17" t="n"/>
      <c r="F129" s="17" t="n"/>
      <c r="G129" s="15" t="n"/>
      <c r="H129" s="18" t="n"/>
      <c r="I129" s="15" t="n"/>
      <c r="J129" s="17" t="n"/>
    </row>
    <row r="130">
      <c r="A130" s="15" t="n"/>
      <c r="B130" s="15" t="n"/>
      <c r="C130" s="16" t="n"/>
      <c r="D130" s="17" t="n"/>
      <c r="E130" s="17" t="n"/>
      <c r="F130" s="17" t="n"/>
      <c r="G130" s="15" t="n"/>
      <c r="H130" s="18" t="n"/>
      <c r="I130" s="15" t="n"/>
      <c r="J130" s="17" t="n"/>
    </row>
    <row r="131">
      <c r="A131" s="15" t="n"/>
      <c r="B131" s="15" t="n"/>
      <c r="C131" s="16" t="n"/>
      <c r="D131" s="17" t="n"/>
      <c r="E131" s="17" t="n"/>
      <c r="F131" s="17" t="n"/>
      <c r="G131" s="15" t="n"/>
      <c r="H131" s="18" t="n"/>
      <c r="I131" s="15" t="n"/>
      <c r="J131" s="17" t="n"/>
    </row>
    <row r="132">
      <c r="A132" s="15" t="n"/>
      <c r="B132" s="15" t="n"/>
      <c r="C132" s="16" t="n"/>
      <c r="D132" s="17" t="n"/>
      <c r="E132" s="17" t="n"/>
      <c r="F132" s="17" t="n"/>
      <c r="G132" s="15" t="n"/>
      <c r="H132" s="18" t="n"/>
      <c r="I132" s="15" t="n"/>
      <c r="J132" s="17" t="n"/>
    </row>
    <row r="133">
      <c r="A133" s="15" t="n"/>
      <c r="B133" s="15" t="n"/>
      <c r="C133" s="16" t="n"/>
      <c r="D133" s="17" t="n"/>
      <c r="E133" s="17" t="n"/>
      <c r="F133" s="17" t="n"/>
      <c r="G133" s="15" t="n"/>
      <c r="H133" s="18" t="n"/>
      <c r="I133" s="15" t="n"/>
      <c r="J133" s="17" t="n"/>
    </row>
    <row r="134">
      <c r="A134" s="15" t="n"/>
      <c r="B134" s="15" t="n"/>
      <c r="C134" s="16" t="n"/>
      <c r="D134" s="17" t="n"/>
      <c r="E134" s="17" t="n"/>
      <c r="F134" s="17" t="n"/>
      <c r="G134" s="15" t="n"/>
      <c r="H134" s="18" t="n"/>
      <c r="I134" s="15" t="n"/>
      <c r="J134" s="17" t="n"/>
    </row>
    <row r="135">
      <c r="A135" s="15" t="n"/>
      <c r="B135" s="15" t="n"/>
      <c r="C135" s="16" t="n"/>
      <c r="D135" s="17" t="n"/>
      <c r="E135" s="17" t="n"/>
      <c r="F135" s="17" t="n"/>
      <c r="G135" s="15" t="n"/>
      <c r="H135" s="18" t="n"/>
      <c r="I135" s="15" t="n"/>
      <c r="J135" s="17" t="n"/>
    </row>
    <row r="136">
      <c r="A136" s="15" t="n"/>
      <c r="B136" s="15" t="n"/>
      <c r="C136" s="16" t="n"/>
      <c r="D136" s="17" t="n"/>
      <c r="E136" s="17" t="n"/>
      <c r="F136" s="17" t="n"/>
      <c r="G136" s="15" t="n"/>
      <c r="H136" s="18" t="n"/>
      <c r="I136" s="15" t="n"/>
      <c r="J136" s="17" t="n"/>
    </row>
    <row r="137">
      <c r="A137" s="15" t="n"/>
      <c r="B137" s="15" t="n"/>
      <c r="C137" s="16" t="n"/>
      <c r="D137" s="17" t="n"/>
      <c r="E137" s="17" t="n"/>
      <c r="F137" s="17" t="n"/>
      <c r="G137" s="15" t="n"/>
      <c r="H137" s="18" t="n"/>
      <c r="I137" s="15" t="n"/>
      <c r="J137" s="17" t="n"/>
    </row>
    <row r="138">
      <c r="A138" s="15" t="n"/>
      <c r="B138" s="15" t="n"/>
      <c r="C138" s="16" t="n"/>
      <c r="D138" s="17" t="n"/>
      <c r="E138" s="17" t="n"/>
      <c r="F138" s="17" t="n"/>
      <c r="G138" s="15" t="n"/>
      <c r="H138" s="18" t="n"/>
      <c r="I138" s="15" t="n"/>
      <c r="J138" s="17" t="n"/>
    </row>
    <row r="139">
      <c r="A139" s="15" t="n"/>
      <c r="B139" s="15" t="n"/>
      <c r="C139" s="16" t="n"/>
      <c r="D139" s="17" t="n"/>
      <c r="E139" s="17" t="n"/>
      <c r="F139" s="17" t="n"/>
      <c r="G139" s="15" t="n"/>
      <c r="H139" s="18" t="n"/>
      <c r="I139" s="15" t="n"/>
      <c r="J139" s="17" t="n"/>
    </row>
    <row r="140">
      <c r="A140" s="15" t="n"/>
      <c r="B140" s="15" t="n"/>
      <c r="C140" s="16" t="n"/>
      <c r="D140" s="17" t="n"/>
      <c r="E140" s="17" t="n"/>
      <c r="F140" s="17" t="n"/>
      <c r="G140" s="15" t="n"/>
      <c r="H140" s="18" t="n"/>
      <c r="I140" s="15" t="n"/>
      <c r="J140" s="17" t="n"/>
    </row>
    <row r="141">
      <c r="A141" s="15" t="n"/>
      <c r="B141" s="15" t="n"/>
      <c r="C141" s="16" t="n"/>
      <c r="D141" s="17" t="n"/>
      <c r="E141" s="17" t="n"/>
      <c r="F141" s="17" t="n"/>
      <c r="G141" s="15" t="n"/>
      <c r="H141" s="18" t="n"/>
      <c r="I141" s="15" t="n"/>
      <c r="J141" s="17" t="n"/>
    </row>
    <row r="142">
      <c r="A142" s="15" t="n"/>
      <c r="B142" s="15" t="n"/>
      <c r="C142" s="16" t="n"/>
      <c r="D142" s="17" t="n"/>
      <c r="E142" s="17" t="n"/>
      <c r="F142" s="17" t="n"/>
      <c r="G142" s="15" t="n"/>
      <c r="H142" s="18" t="n"/>
      <c r="I142" s="15" t="n"/>
      <c r="J142" s="17" t="n"/>
    </row>
    <row r="143">
      <c r="A143" s="15" t="n"/>
      <c r="B143" s="15" t="n"/>
      <c r="C143" s="16" t="n"/>
      <c r="D143" s="17" t="n"/>
      <c r="E143" s="17" t="n"/>
      <c r="F143" s="17" t="n"/>
      <c r="G143" s="15" t="n"/>
      <c r="H143" s="18" t="n"/>
      <c r="I143" s="15" t="n"/>
      <c r="J143" s="17" t="n"/>
    </row>
    <row r="144">
      <c r="A144" s="15" t="n"/>
      <c r="B144" s="15" t="n"/>
      <c r="C144" s="16" t="n"/>
      <c r="D144" s="17" t="n"/>
      <c r="E144" s="17" t="n"/>
      <c r="F144" s="17" t="n"/>
      <c r="G144" s="15" t="n"/>
      <c r="H144" s="18" t="n"/>
      <c r="I144" s="15" t="n"/>
      <c r="J144" s="17" t="n"/>
    </row>
    <row r="145">
      <c r="A145" s="15" t="n"/>
      <c r="B145" s="15" t="n"/>
      <c r="C145" s="16" t="n"/>
      <c r="D145" s="17" t="n"/>
      <c r="E145" s="17" t="n"/>
      <c r="F145" s="17" t="n"/>
      <c r="G145" s="15" t="n"/>
      <c r="H145" s="18" t="n"/>
      <c r="I145" s="15" t="n"/>
      <c r="J145" s="17" t="n"/>
    </row>
    <row r="146">
      <c r="A146" s="15" t="n"/>
      <c r="B146" s="15" t="n"/>
      <c r="C146" s="16" t="n"/>
      <c r="D146" s="17" t="n"/>
      <c r="E146" s="17" t="n"/>
      <c r="F146" s="17" t="n"/>
      <c r="G146" s="15" t="n"/>
      <c r="H146" s="18" t="n"/>
      <c r="I146" s="15" t="n"/>
      <c r="J146" s="17" t="n"/>
    </row>
    <row r="147">
      <c r="A147" s="15" t="n"/>
      <c r="B147" s="15" t="n"/>
      <c r="C147" s="16" t="n"/>
      <c r="D147" s="17" t="n"/>
      <c r="E147" s="17" t="n"/>
      <c r="F147" s="17" t="n"/>
      <c r="G147" s="15" t="n"/>
      <c r="H147" s="18" t="n"/>
      <c r="I147" s="15" t="n"/>
      <c r="J147" s="17" t="n"/>
    </row>
    <row r="148">
      <c r="A148" s="15" t="n"/>
      <c r="B148" s="15" t="n"/>
      <c r="C148" s="16" t="n"/>
      <c r="D148" s="17" t="n"/>
      <c r="E148" s="17" t="n"/>
      <c r="F148" s="17" t="n"/>
      <c r="G148" s="15" t="n"/>
      <c r="H148" s="18" t="n"/>
      <c r="I148" s="15" t="n"/>
      <c r="J148" s="17" t="n"/>
    </row>
    <row r="149">
      <c r="A149" s="15" t="n"/>
      <c r="B149" s="15" t="n"/>
      <c r="C149" s="16" t="n"/>
      <c r="D149" s="17" t="n"/>
      <c r="E149" s="17" t="n"/>
      <c r="F149" s="17" t="n"/>
      <c r="G149" s="15" t="n"/>
      <c r="H149" s="18" t="n"/>
      <c r="I149" s="15" t="n"/>
      <c r="J149" s="17" t="n"/>
    </row>
    <row r="150">
      <c r="A150" s="15" t="n"/>
      <c r="B150" s="15" t="n"/>
      <c r="C150" s="16" t="n"/>
      <c r="D150" s="17" t="n"/>
      <c r="E150" s="17" t="n"/>
      <c r="F150" s="17" t="n"/>
      <c r="G150" s="15" t="n"/>
      <c r="H150" s="18" t="n"/>
      <c r="I150" s="15" t="n"/>
      <c r="J150" s="17" t="n"/>
    </row>
    <row r="151">
      <c r="A151" s="15" t="n"/>
      <c r="B151" s="15" t="n"/>
      <c r="C151" s="16" t="n"/>
      <c r="D151" s="17" t="n"/>
      <c r="E151" s="17" t="n"/>
      <c r="F151" s="17" t="n"/>
      <c r="G151" s="15" t="n"/>
      <c r="H151" s="18" t="n"/>
      <c r="I151" s="15" t="n"/>
      <c r="J151" s="17" t="n"/>
    </row>
    <row r="152">
      <c r="A152" s="15" t="n"/>
      <c r="B152" s="15" t="n"/>
      <c r="C152" s="16" t="n"/>
      <c r="D152" s="17" t="n"/>
      <c r="E152" s="17" t="n"/>
      <c r="F152" s="17" t="n"/>
      <c r="G152" s="15" t="n"/>
      <c r="H152" s="18" t="n"/>
      <c r="I152" s="15" t="n"/>
      <c r="J152" s="17" t="n"/>
    </row>
    <row r="153">
      <c r="A153" s="15" t="n"/>
      <c r="B153" s="15" t="n"/>
      <c r="C153" s="16" t="n"/>
      <c r="D153" s="17" t="n"/>
      <c r="E153" s="17" t="n"/>
      <c r="F153" s="17" t="n"/>
      <c r="G153" s="15" t="n"/>
      <c r="H153" s="18" t="n"/>
      <c r="I153" s="15" t="n"/>
      <c r="J153" s="17" t="n"/>
    </row>
    <row r="154">
      <c r="A154" s="15" t="n"/>
      <c r="B154" s="15" t="n"/>
      <c r="C154" s="16" t="n"/>
      <c r="D154" s="17" t="n"/>
      <c r="E154" s="17" t="n"/>
      <c r="F154" s="17" t="n"/>
      <c r="G154" s="15" t="n"/>
      <c r="H154" s="18" t="n"/>
      <c r="I154" s="15" t="n"/>
      <c r="J154" s="17" t="n"/>
    </row>
    <row r="155">
      <c r="A155" s="15" t="n"/>
      <c r="B155" s="15" t="n"/>
      <c r="C155" s="16" t="n"/>
      <c r="D155" s="17" t="n"/>
      <c r="E155" s="17" t="n"/>
      <c r="F155" s="17" t="n"/>
      <c r="G155" s="15" t="n"/>
      <c r="H155" s="18" t="n"/>
      <c r="I155" s="15" t="n"/>
      <c r="J155" s="17" t="n"/>
    </row>
    <row r="156">
      <c r="A156" s="15" t="n"/>
      <c r="B156" s="15" t="n"/>
      <c r="C156" s="16" t="n"/>
      <c r="D156" s="17" t="n"/>
      <c r="E156" s="17" t="n"/>
      <c r="F156" s="17" t="n"/>
      <c r="G156" s="15" t="n"/>
      <c r="H156" s="18" t="n"/>
      <c r="I156" s="15" t="n"/>
      <c r="J156" s="17" t="n"/>
    </row>
    <row r="157">
      <c r="A157" s="15" t="n"/>
      <c r="B157" s="15" t="n"/>
      <c r="C157" s="16" t="n"/>
      <c r="D157" s="17" t="n"/>
      <c r="E157" s="17" t="n"/>
      <c r="F157" s="17" t="n"/>
      <c r="G157" s="15" t="n"/>
      <c r="H157" s="18" t="n"/>
      <c r="I157" s="15" t="n"/>
      <c r="J157" s="17" t="n"/>
    </row>
    <row r="158">
      <c r="A158" s="15" t="n"/>
      <c r="B158" s="15" t="n"/>
      <c r="C158" s="16" t="n"/>
      <c r="D158" s="17" t="n"/>
      <c r="E158" s="17" t="n"/>
      <c r="F158" s="17" t="n"/>
      <c r="G158" s="15" t="n"/>
      <c r="H158" s="18" t="n"/>
      <c r="I158" s="15" t="n"/>
      <c r="J158" s="17" t="n"/>
    </row>
    <row r="159">
      <c r="A159" s="15" t="n"/>
      <c r="B159" s="15" t="n"/>
      <c r="C159" s="16" t="n"/>
      <c r="D159" s="17" t="n"/>
      <c r="E159" s="17" t="n"/>
      <c r="F159" s="17" t="n"/>
      <c r="G159" s="15" t="n"/>
      <c r="H159" s="18" t="n"/>
      <c r="I159" s="15" t="n"/>
      <c r="J159" s="17" t="n"/>
    </row>
    <row r="160">
      <c r="A160" s="15" t="n"/>
      <c r="B160" s="15" t="n"/>
      <c r="C160" s="16" t="n"/>
      <c r="D160" s="17" t="n"/>
      <c r="E160" s="17" t="n"/>
      <c r="F160" s="17" t="n"/>
      <c r="G160" s="15" t="n"/>
      <c r="H160" s="18" t="n"/>
      <c r="I160" s="15" t="n"/>
      <c r="J160" s="17" t="n"/>
    </row>
    <row r="161">
      <c r="A161" s="15" t="n"/>
      <c r="B161" s="15" t="n"/>
      <c r="C161" s="16" t="n"/>
      <c r="D161" s="17" t="n"/>
      <c r="E161" s="17" t="n"/>
      <c r="F161" s="17" t="n"/>
      <c r="G161" s="15" t="n"/>
      <c r="H161" s="18" t="n"/>
      <c r="I161" s="15" t="n"/>
      <c r="J161" s="17" t="n"/>
    </row>
    <row r="162">
      <c r="A162" s="15" t="n"/>
      <c r="B162" s="15" t="n"/>
      <c r="C162" s="16" t="n"/>
      <c r="D162" s="17" t="n"/>
      <c r="E162" s="17" t="n"/>
      <c r="F162" s="17" t="n"/>
      <c r="G162" s="15" t="n"/>
      <c r="H162" s="18" t="n"/>
      <c r="I162" s="15" t="n"/>
      <c r="J162" s="17" t="n"/>
    </row>
    <row r="163">
      <c r="A163" s="15" t="n"/>
      <c r="B163" s="15" t="n"/>
      <c r="C163" s="16" t="n"/>
      <c r="D163" s="17" t="n"/>
      <c r="E163" s="17" t="n"/>
      <c r="F163" s="17" t="n"/>
      <c r="G163" s="15" t="n"/>
      <c r="H163" s="18" t="n"/>
      <c r="I163" s="15" t="n"/>
      <c r="J163" s="17" t="n"/>
    </row>
    <row r="164">
      <c r="A164" s="15" t="n"/>
      <c r="B164" s="15" t="n"/>
      <c r="C164" s="16" t="n"/>
      <c r="D164" s="17" t="n"/>
      <c r="E164" s="17" t="n"/>
      <c r="F164" s="17" t="n"/>
      <c r="G164" s="15" t="n"/>
      <c r="H164" s="18" t="n"/>
      <c r="I164" s="15" t="n"/>
      <c r="J164" s="17" t="n"/>
    </row>
    <row r="165">
      <c r="A165" s="15" t="n"/>
      <c r="B165" s="15" t="n"/>
      <c r="C165" s="16" t="n"/>
      <c r="D165" s="17" t="n"/>
      <c r="E165" s="17" t="n"/>
      <c r="F165" s="17" t="n"/>
      <c r="G165" s="15" t="n"/>
      <c r="H165" s="18" t="n"/>
      <c r="I165" s="15" t="n"/>
      <c r="J165" s="17" t="n"/>
    </row>
    <row r="166">
      <c r="A166" s="15" t="n"/>
      <c r="B166" s="15" t="n"/>
      <c r="C166" s="16" t="n"/>
      <c r="D166" s="17" t="n"/>
      <c r="E166" s="17" t="n"/>
      <c r="F166" s="17" t="n"/>
      <c r="G166" s="15" t="n"/>
      <c r="H166" s="18" t="n"/>
      <c r="I166" s="15" t="n"/>
      <c r="J166" s="17" t="n"/>
    </row>
    <row r="167">
      <c r="A167" s="15" t="n"/>
      <c r="B167" s="15" t="n"/>
      <c r="C167" s="16" t="n"/>
      <c r="D167" s="17" t="n"/>
      <c r="E167" s="17" t="n"/>
      <c r="F167" s="17" t="n"/>
      <c r="G167" s="15" t="n"/>
      <c r="H167" s="18" t="n"/>
      <c r="I167" s="15" t="n"/>
      <c r="J167" s="17" t="n"/>
    </row>
    <row r="168">
      <c r="A168" s="15" t="n"/>
      <c r="B168" s="15" t="n"/>
      <c r="C168" s="16" t="n"/>
      <c r="D168" s="17" t="n"/>
      <c r="E168" s="17" t="n"/>
      <c r="F168" s="17" t="n"/>
      <c r="G168" s="15" t="n"/>
      <c r="H168" s="18" t="n"/>
      <c r="I168" s="15" t="n"/>
      <c r="J168" s="17" t="n"/>
    </row>
    <row r="169">
      <c r="A169" s="15" t="n"/>
      <c r="B169" s="15" t="n"/>
      <c r="C169" s="16" t="n"/>
      <c r="D169" s="17" t="n"/>
      <c r="E169" s="17" t="n"/>
      <c r="F169" s="17" t="n"/>
      <c r="G169" s="15" t="n"/>
      <c r="H169" s="18" t="n"/>
      <c r="I169" s="15" t="n"/>
      <c r="J169" s="17" t="n"/>
    </row>
    <row r="170">
      <c r="A170" s="15" t="n"/>
      <c r="B170" s="15" t="n"/>
      <c r="C170" s="16" t="n"/>
      <c r="D170" s="17" t="n"/>
      <c r="E170" s="17" t="n"/>
      <c r="F170" s="17" t="n"/>
      <c r="G170" s="15" t="n"/>
      <c r="H170" s="18" t="n"/>
      <c r="I170" s="15" t="n"/>
      <c r="J170" s="17" t="n"/>
    </row>
    <row r="171">
      <c r="A171" s="15" t="n"/>
      <c r="B171" s="15" t="n"/>
      <c r="C171" s="16" t="n"/>
      <c r="D171" s="17" t="n"/>
      <c r="E171" s="17" t="n"/>
      <c r="F171" s="17" t="n"/>
      <c r="G171" s="15" t="n"/>
      <c r="H171" s="18" t="n"/>
      <c r="I171" s="15" t="n"/>
      <c r="J171" s="17" t="n"/>
    </row>
    <row r="172">
      <c r="A172" s="15" t="n"/>
      <c r="B172" s="15" t="n"/>
      <c r="C172" s="16" t="n"/>
      <c r="D172" s="17" t="n"/>
      <c r="E172" s="17" t="n"/>
      <c r="F172" s="17" t="n"/>
      <c r="G172" s="15" t="n"/>
      <c r="H172" s="18" t="n"/>
      <c r="I172" s="15" t="n"/>
      <c r="J172" s="17" t="n"/>
    </row>
    <row r="173">
      <c r="A173" s="15" t="n"/>
      <c r="B173" s="15" t="n"/>
      <c r="C173" s="16" t="n"/>
      <c r="D173" s="17" t="n"/>
      <c r="E173" s="17" t="n"/>
      <c r="F173" s="17" t="n"/>
      <c r="G173" s="15" t="n"/>
      <c r="H173" s="18" t="n"/>
      <c r="I173" s="15" t="n"/>
      <c r="J173" s="17" t="n"/>
    </row>
    <row r="174">
      <c r="A174" s="15" t="n"/>
      <c r="B174" s="15" t="n"/>
      <c r="C174" s="16" t="n"/>
      <c r="D174" s="17" t="n"/>
      <c r="E174" s="17" t="n"/>
      <c r="F174" s="17" t="n"/>
      <c r="G174" s="15" t="n"/>
      <c r="H174" s="18" t="n"/>
      <c r="I174" s="15" t="n"/>
      <c r="J174" s="17" t="n"/>
    </row>
    <row r="175">
      <c r="A175" s="15" t="n"/>
      <c r="B175" s="15" t="n"/>
      <c r="C175" s="16" t="n"/>
      <c r="D175" s="17" t="n"/>
      <c r="E175" s="17" t="n"/>
      <c r="F175" s="17" t="n"/>
      <c r="G175" s="15" t="n"/>
      <c r="H175" s="18" t="n"/>
      <c r="I175" s="15" t="n"/>
      <c r="J175" s="17" t="n"/>
    </row>
    <row r="176">
      <c r="A176" s="15" t="n"/>
      <c r="B176" s="15" t="n"/>
      <c r="C176" s="16" t="n"/>
      <c r="D176" s="17" t="n"/>
      <c r="E176" s="17" t="n"/>
      <c r="F176" s="17" t="n"/>
      <c r="G176" s="15" t="n"/>
      <c r="H176" s="18" t="n"/>
      <c r="I176" s="15" t="n"/>
      <c r="J176" s="17" t="n"/>
    </row>
    <row r="177">
      <c r="A177" s="15" t="n"/>
      <c r="B177" s="15" t="n"/>
      <c r="C177" s="16" t="n"/>
      <c r="D177" s="17" t="n"/>
      <c r="E177" s="17" t="n"/>
      <c r="F177" s="17" t="n"/>
      <c r="G177" s="15" t="n"/>
      <c r="H177" s="18" t="n"/>
      <c r="I177" s="15" t="n"/>
      <c r="J177" s="17" t="n"/>
    </row>
    <row r="178">
      <c r="A178" s="15" t="n"/>
      <c r="B178" s="15" t="n"/>
      <c r="C178" s="16" t="n"/>
      <c r="D178" s="17" t="n"/>
      <c r="E178" s="17" t="n"/>
      <c r="F178" s="17" t="n"/>
      <c r="G178" s="15" t="n"/>
      <c r="H178" s="18" t="n"/>
      <c r="I178" s="15" t="n"/>
      <c r="J178" s="17" t="n"/>
    </row>
    <row r="179">
      <c r="A179" s="15" t="n"/>
      <c r="B179" s="15" t="n"/>
      <c r="C179" s="16" t="n"/>
      <c r="D179" s="17" t="n"/>
      <c r="E179" s="17" t="n"/>
      <c r="F179" s="17" t="n"/>
      <c r="G179" s="15" t="n"/>
      <c r="H179" s="18" t="n"/>
      <c r="I179" s="15" t="n"/>
      <c r="J179" s="17" t="n"/>
    </row>
    <row r="180">
      <c r="A180" s="15" t="n"/>
      <c r="B180" s="15" t="n"/>
      <c r="C180" s="16" t="n"/>
      <c r="D180" s="17" t="n"/>
      <c r="E180" s="17" t="n"/>
      <c r="F180" s="17" t="n"/>
      <c r="G180" s="15" t="n"/>
      <c r="H180" s="18" t="n"/>
      <c r="I180" s="15" t="n"/>
      <c r="J180" s="17" t="n"/>
    </row>
    <row r="181">
      <c r="A181" s="15" t="n"/>
      <c r="B181" s="15" t="n"/>
      <c r="C181" s="16" t="n"/>
      <c r="D181" s="17" t="n"/>
      <c r="E181" s="17" t="n"/>
      <c r="F181" s="17" t="n"/>
      <c r="G181" s="15" t="n"/>
      <c r="H181" s="18" t="n"/>
      <c r="I181" s="15" t="n"/>
      <c r="J181" s="17" t="n"/>
    </row>
    <row r="182">
      <c r="A182" s="15" t="n"/>
      <c r="B182" s="15" t="n"/>
      <c r="C182" s="16" t="n"/>
      <c r="D182" s="17" t="n"/>
      <c r="E182" s="17" t="n"/>
      <c r="F182" s="17" t="n"/>
      <c r="G182" s="15" t="n"/>
      <c r="H182" s="18" t="n"/>
      <c r="I182" s="15" t="n"/>
      <c r="J182" s="17" t="n"/>
    </row>
    <row r="183">
      <c r="A183" s="15" t="n"/>
      <c r="B183" s="15" t="n"/>
      <c r="C183" s="16" t="n"/>
      <c r="D183" s="17" t="n"/>
      <c r="E183" s="17" t="n"/>
      <c r="F183" s="17" t="n"/>
      <c r="G183" s="15" t="n"/>
      <c r="H183" s="18" t="n"/>
      <c r="I183" s="15" t="n"/>
      <c r="J183" s="17" t="n"/>
    </row>
    <row r="184">
      <c r="A184" s="15" t="n"/>
      <c r="B184" s="15" t="n"/>
      <c r="C184" s="16" t="n"/>
      <c r="D184" s="17" t="n"/>
      <c r="E184" s="17" t="n"/>
      <c r="F184" s="17" t="n"/>
      <c r="G184" s="15" t="n"/>
      <c r="H184" s="18" t="n"/>
      <c r="I184" s="15" t="n"/>
      <c r="J184" s="17" t="n"/>
    </row>
    <row r="185">
      <c r="A185" s="15" t="n"/>
      <c r="B185" s="15" t="n"/>
      <c r="C185" s="16" t="n"/>
      <c r="D185" s="17" t="n"/>
      <c r="E185" s="17" t="n"/>
      <c r="F185" s="17" t="n"/>
      <c r="G185" s="15" t="n"/>
      <c r="H185" s="18" t="n"/>
      <c r="I185" s="15" t="n"/>
      <c r="J185" s="17" t="n"/>
    </row>
    <row r="186">
      <c r="A186" s="15" t="n"/>
      <c r="B186" s="15" t="n"/>
      <c r="C186" s="16" t="n"/>
      <c r="D186" s="17" t="n"/>
      <c r="E186" s="17" t="n"/>
      <c r="F186" s="17" t="n"/>
      <c r="G186" s="15" t="n"/>
      <c r="H186" s="18" t="n"/>
      <c r="I186" s="15" t="n"/>
      <c r="J186" s="17" t="n"/>
    </row>
    <row r="187">
      <c r="A187" s="15" t="n"/>
      <c r="B187" s="15" t="n"/>
      <c r="C187" s="16" t="n"/>
      <c r="D187" s="17" t="n"/>
      <c r="E187" s="17" t="n"/>
      <c r="F187" s="17" t="n"/>
      <c r="G187" s="15" t="n"/>
      <c r="H187" s="18" t="n"/>
      <c r="I187" s="15" t="n"/>
      <c r="J187" s="17" t="n"/>
    </row>
    <row r="188">
      <c r="A188" s="15" t="n"/>
      <c r="B188" s="15" t="n"/>
      <c r="C188" s="16" t="n"/>
      <c r="D188" s="17" t="n"/>
      <c r="E188" s="17" t="n"/>
      <c r="F188" s="17" t="n"/>
      <c r="G188" s="15" t="n"/>
      <c r="H188" s="18" t="n"/>
      <c r="I188" s="15" t="n"/>
      <c r="J188" s="17" t="n"/>
    </row>
    <row r="189">
      <c r="A189" s="15" t="n"/>
      <c r="B189" s="15" t="n"/>
      <c r="C189" s="16" t="n"/>
      <c r="D189" s="17" t="n"/>
      <c r="E189" s="17" t="n"/>
      <c r="F189" s="17" t="n"/>
      <c r="G189" s="15" t="n"/>
      <c r="H189" s="18" t="n"/>
      <c r="I189" s="15" t="n"/>
      <c r="J189" s="17" t="n"/>
    </row>
    <row r="190">
      <c r="A190" s="15" t="n"/>
      <c r="B190" s="15" t="n"/>
      <c r="C190" s="16" t="n"/>
      <c r="D190" s="17" t="n"/>
      <c r="E190" s="17" t="n"/>
      <c r="F190" s="17" t="n"/>
      <c r="G190" s="15" t="n"/>
      <c r="H190" s="18" t="n"/>
      <c r="I190" s="15" t="n"/>
      <c r="J190" s="17" t="n"/>
    </row>
    <row r="191">
      <c r="A191" s="15" t="n"/>
      <c r="B191" s="15" t="n"/>
      <c r="C191" s="16" t="n"/>
      <c r="D191" s="17" t="n"/>
      <c r="E191" s="17" t="n"/>
      <c r="F191" s="17" t="n"/>
      <c r="G191" s="15" t="n"/>
      <c r="H191" s="18" t="n"/>
      <c r="I191" s="15" t="n"/>
      <c r="J191" s="17" t="n"/>
    </row>
    <row r="192">
      <c r="A192" s="15" t="n"/>
      <c r="B192" s="15" t="n"/>
      <c r="C192" s="16" t="n"/>
      <c r="D192" s="17" t="n"/>
      <c r="E192" s="17" t="n"/>
      <c r="F192" s="17" t="n"/>
      <c r="G192" s="15" t="n"/>
      <c r="H192" s="18" t="n"/>
      <c r="I192" s="15" t="n"/>
      <c r="J192" s="17" t="n"/>
    </row>
    <row r="193">
      <c r="A193" s="15" t="n"/>
      <c r="B193" s="15" t="n"/>
      <c r="C193" s="16" t="n"/>
      <c r="D193" s="17" t="n"/>
      <c r="E193" s="17" t="n"/>
      <c r="F193" s="17" t="n"/>
      <c r="G193" s="15" t="n"/>
      <c r="H193" s="18" t="n"/>
      <c r="I193" s="15" t="n"/>
      <c r="J193" s="17" t="n"/>
    </row>
    <row r="194">
      <c r="A194" s="15" t="n"/>
      <c r="B194" s="15" t="n"/>
      <c r="C194" s="16" t="n"/>
      <c r="D194" s="17" t="n"/>
      <c r="E194" s="17" t="n"/>
      <c r="F194" s="17" t="n"/>
      <c r="G194" s="15" t="n"/>
      <c r="H194" s="18" t="n"/>
      <c r="I194" s="15" t="n"/>
      <c r="J194" s="17" t="n"/>
    </row>
    <row r="195">
      <c r="A195" s="15" t="n"/>
      <c r="B195" s="15" t="n"/>
      <c r="C195" s="16" t="n"/>
      <c r="D195" s="17" t="n"/>
      <c r="E195" s="17" t="n"/>
      <c r="F195" s="17" t="n"/>
      <c r="G195" s="15" t="n"/>
      <c r="H195" s="18" t="n"/>
      <c r="I195" s="15" t="n"/>
      <c r="J195" s="17" t="n"/>
    </row>
    <row r="196">
      <c r="A196" s="15" t="n"/>
      <c r="B196" s="15" t="n"/>
      <c r="C196" s="16" t="n"/>
      <c r="D196" s="17" t="n"/>
      <c r="E196" s="17" t="n"/>
      <c r="F196" s="17" t="n"/>
      <c r="G196" s="15" t="n"/>
      <c r="H196" s="18" t="n"/>
      <c r="I196" s="15" t="n"/>
      <c r="J196" s="17" t="n"/>
    </row>
    <row r="197">
      <c r="A197" s="15" t="n"/>
      <c r="B197" s="15" t="n"/>
      <c r="C197" s="16" t="n"/>
      <c r="D197" s="17" t="n"/>
      <c r="E197" s="17" t="n"/>
      <c r="F197" s="17" t="n"/>
      <c r="G197" s="15" t="n"/>
      <c r="H197" s="18" t="n"/>
      <c r="I197" s="15" t="n"/>
      <c r="J197" s="17" t="n"/>
    </row>
    <row r="198">
      <c r="A198" s="15" t="n"/>
      <c r="B198" s="15" t="n"/>
      <c r="C198" s="16" t="n"/>
      <c r="D198" s="17" t="n"/>
      <c r="E198" s="17" t="n"/>
      <c r="F198" s="17" t="n"/>
      <c r="G198" s="15" t="n"/>
      <c r="H198" s="18" t="n"/>
      <c r="I198" s="15" t="n"/>
      <c r="J198" s="17" t="n"/>
    </row>
    <row r="199">
      <c r="A199" s="15" t="n"/>
      <c r="B199" s="15" t="n"/>
      <c r="C199" s="16" t="n"/>
      <c r="D199" s="17" t="n"/>
      <c r="E199" s="17" t="n"/>
      <c r="F199" s="17" t="n"/>
      <c r="G199" s="15" t="n"/>
      <c r="H199" s="18" t="n"/>
      <c r="I199" s="15" t="n"/>
      <c r="J199" s="17" t="n"/>
    </row>
    <row r="200">
      <c r="A200" s="15" t="n"/>
      <c r="B200" s="15" t="n"/>
      <c r="C200" s="16" t="n"/>
      <c r="D200" s="17" t="n"/>
      <c r="E200" s="17" t="n"/>
      <c r="F200" s="17" t="n"/>
      <c r="G200" s="15" t="n"/>
      <c r="H200" s="18" t="n"/>
      <c r="I200" s="15" t="n"/>
      <c r="J200" s="17" t="n"/>
    </row>
    <row r="201">
      <c r="A201" s="15" t="n"/>
      <c r="B201" s="15" t="n"/>
      <c r="C201" s="16" t="n"/>
      <c r="D201" s="17" t="n"/>
      <c r="E201" s="17" t="n"/>
      <c r="F201" s="17" t="n"/>
      <c r="G201" s="15" t="n"/>
      <c r="H201" s="18" t="n"/>
      <c r="I201" s="15" t="n"/>
      <c r="J201" s="17" t="n"/>
    </row>
    <row r="202"/>
    <row r="203" ht="75" customHeight="1">
      <c r="J203" s="23" t="inlineStr">
        <is>
          <t>Herramienta de registro administrativo; no sustituye una evaluación técnica ni emite diagnósticos.</t>
        </is>
      </c>
    </row>
  </sheetData>
  <conditionalFormatting sqref="B2:B201">
    <cfRule type="expression" priority="1" dxfId="0">
      <formula>AND($B2&lt;&gt;"",COUNTIF(Registro!$A$2:$A$111,$B2)=0)</formula>
    </cfRule>
  </conditionalFormatting>
  <dataValidations count="6">
    <dataValidation sqref="A2:A201" showDropDown="0" showInputMessage="1" showErrorMessage="1" allowBlank="0" errorTitle="ID no válido" error="El ID debe contener entre 1 y 15 caracteres." promptTitle="ID administrativo" prompt="Captura un identificador de hasta 15 caracteres." type="textLength" errorStyle="stop" operator="between">
      <formula1>1</formula1>
      <formula2>15</formula2>
    </dataValidation>
    <dataValidation sqref="B2:B201" showDropDown="0" showInputMessage="1" showErrorMessage="1" allowBlank="0" errorTitle="Folio no válido" error="Selecciona un folio existente de Registro." promptTitle="Folio relacionado" prompt="Selecciona un folio existente de Registro." type="list" errorStyle="stop">
      <formula1>=INDIRECT("'Registro'!$A$2:$A$111")</formula1>
    </dataValidation>
    <dataValidation sqref="D2:F201 J2:J201" showDropDown="0" showInputMessage="0" showErrorMessage="1" allowBlank="0" errorTitle="Texto demasiado largo" error="Captura un máximo de 200 caracteres." type="textLength" errorStyle="stop" operator="lessThanOrEqual">
      <formula1>200</formula1>
    </dataValidation>
    <dataValidation sqref="G2:G201" showDropDown="0" showInputMessage="0" showErrorMessage="1" allowBlank="0" errorTitle="Respuesta no válida" error="Selecciona una respuesta del catálogo." type="list" errorStyle="stop">
      <formula1>=INDIRECT("'Catálogos'!$I$3:$I$5")</formula1>
    </dataValidation>
    <dataValidation sqref="H2:H201" showDropDown="0" showInputMessage="0" showErrorMessage="1" allowBlank="0" errorTitle="Duración no válida" error="Captura una duración entre 0 y 600 minutos." type="decimal" errorStyle="stop" operator="between">
      <formula1>0</formula1>
      <formula2>600</formula2>
    </dataValidation>
    <dataValidation sqref="I2:I201" showDropDown="0" showInputMessage="0" showErrorMessage="1" allowBlank="0" errorTitle="Turno no válido" error="Selecciona un turno del catálogo." type="list" errorStyle="stop">
      <formula1>=INDIRECT("'Catálogos'!$J$3:$J$4")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showGridLines="0" zoomScale="90" workbookViewId="0">
      <pane xSplit="3" ySplit="2" topLeftCell="D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1" customWidth="1" min="1" max="1"/>
    <col width="18" customWidth="1" min="2" max="2"/>
    <col width="31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 ht="28" customHeight="1">
      <c r="A1" s="1" t="inlineStr">
        <is>
          <t>Catálogos y parámetros editables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4" t="inlineStr">
        <is>
          <t>Umbral de intensidad alta</t>
        </is>
      </c>
      <c r="B2" s="25" t="n">
        <v>4</v>
      </c>
      <c r="C2" s="26" t="inlineStr">
        <is>
          <t>Escala administrativa de 1 a 5</t>
        </is>
      </c>
      <c r="D2" s="4" t="inlineStr">
        <is>
          <t>Condición</t>
        </is>
      </c>
      <c r="E2" s="4" t="inlineStr">
        <is>
          <t>Zona</t>
        </is>
      </c>
      <c r="F2" s="4" t="inlineStr">
        <is>
          <t>Manifestación</t>
        </is>
      </c>
      <c r="G2" s="4" t="inlineStr">
        <is>
          <t>Frecuencia</t>
        </is>
      </c>
      <c r="H2" s="4" t="inlineStr">
        <is>
          <t>Estado</t>
        </is>
      </c>
      <c r="I2" s="4" t="inlineStr">
        <is>
          <t>Respuesta</t>
        </is>
      </c>
      <c r="J2" s="4" t="inlineStr">
        <is>
          <t>Turno</t>
        </is>
      </c>
    </row>
    <row r="3">
      <c r="A3" s="24" t="inlineStr">
        <is>
          <t>Días para fecha objetivo</t>
        </is>
      </c>
      <c r="B3" s="25" t="n">
        <v>2</v>
      </c>
      <c r="C3" s="26" t="inlineStr">
        <is>
          <t>Días naturales para control interno</t>
        </is>
      </c>
      <c r="D3" s="27" t="inlineStr">
        <is>
          <t>En ralentí</t>
        </is>
      </c>
      <c r="E3" s="27" t="inlineStr">
        <is>
          <t>Frontal</t>
        </is>
      </c>
      <c r="F3" s="27" t="inlineStr">
        <is>
          <t>Ruido</t>
        </is>
      </c>
      <c r="G3" s="27" t="inlineStr">
        <is>
          <t>Constante</t>
        </is>
      </c>
      <c r="H3" s="27" t="inlineStr">
        <is>
          <t>Nuevo</t>
        </is>
      </c>
      <c r="I3" s="27" t="inlineStr">
        <is>
          <t>Sí</t>
        </is>
      </c>
      <c r="J3" s="27" t="inlineStr">
        <is>
          <t>Matutino</t>
        </is>
      </c>
    </row>
    <row r="4">
      <c r="A4" s="24" t="inlineStr">
        <is>
          <t>Pruebas mínimas</t>
        </is>
      </c>
      <c r="B4" s="25" t="n">
        <v>1</v>
      </c>
      <c r="C4" s="26" t="inlineStr">
        <is>
          <t>Cantidad administrativa mínima</t>
        </is>
      </c>
      <c r="D4" s="27" t="inlineStr">
        <is>
          <t>Al acelerar</t>
        </is>
      </c>
      <c r="E4" s="27" t="inlineStr">
        <is>
          <t>Trasera</t>
        </is>
      </c>
      <c r="F4" s="27" t="inlineStr">
        <is>
          <t>Vibración</t>
        </is>
      </c>
      <c r="G4" s="27" t="inlineStr">
        <is>
          <t>Intermitente</t>
        </is>
      </c>
      <c r="H4" s="27" t="inlineStr">
        <is>
          <t>En revisión</t>
        </is>
      </c>
      <c r="I4" s="27" t="inlineStr">
        <is>
          <t>No</t>
        </is>
      </c>
      <c r="J4" s="27" t="inlineStr">
        <is>
          <t>Vespertino</t>
        </is>
      </c>
    </row>
    <row r="5">
      <c r="D5" s="27" t="inlineStr">
        <is>
          <t>Al desacelerar</t>
        </is>
      </c>
      <c r="E5" s="27" t="inlineStr">
        <is>
          <t>Lado izquierdo</t>
        </is>
      </c>
      <c r="F5" s="27" t="inlineStr">
        <is>
          <t>Ruido y vibración</t>
        </is>
      </c>
      <c r="G5" s="27" t="inlineStr">
        <is>
          <t>Una vez</t>
        </is>
      </c>
      <c r="H5" s="27" t="inlineStr">
        <is>
          <t>En espera</t>
        </is>
      </c>
      <c r="I5" s="27" t="inlineStr">
        <is>
          <t>No concluyente</t>
        </is>
      </c>
    </row>
    <row r="6">
      <c r="D6" s="27" t="inlineStr">
        <is>
          <t>Velocidad constante</t>
        </is>
      </c>
      <c r="E6" s="27" t="inlineStr">
        <is>
          <t>Lado derecho</t>
        </is>
      </c>
      <c r="H6" s="27" t="inlineStr">
        <is>
          <t>Cerrado</t>
        </is>
      </c>
    </row>
    <row r="7">
      <c r="A7" s="11" t="inlineStr">
        <is>
          <t>Nota de uso</t>
        </is>
      </c>
      <c r="B7" s="12" t="inlineStr">
        <is>
          <t>La intensidad es una escala administrativa de 1 a 5 y no tiene interpretación técnica.</t>
        </is>
      </c>
      <c r="D7" s="27" t="inlineStr">
        <is>
          <t>Al frenar</t>
        </is>
      </c>
      <c r="E7" s="27" t="inlineStr">
        <is>
          <t>Centro</t>
        </is>
      </c>
    </row>
    <row r="8">
      <c r="D8" s="27" t="inlineStr">
        <is>
          <t>Al girar</t>
        </is>
      </c>
      <c r="E8" s="27" t="inlineStr">
        <is>
          <t>No localizada</t>
        </is>
      </c>
    </row>
    <row r="9">
      <c r="D9" s="27" t="inlineStr">
        <is>
          <t>Superficie irregular</t>
        </is>
      </c>
    </row>
    <row r="10"/>
    <row r="11"/>
    <row r="12" ht="75" customHeight="1">
      <c r="A12" s="13" t="inlineStr">
        <is>
          <t>Herramienta de registro administrativo; no sustituye una evaluación técnica ni emite diagnósticos.</t>
        </is>
      </c>
    </row>
  </sheetData>
  <mergeCells count="1">
    <mergeCell ref="A1:J1"/>
  </mergeCells>
  <dataValidations count="3">
    <dataValidation sqref="B2" showDropDown="0" showInputMessage="0" showErrorMessage="0" allowBlank="0" errorTitle="Parámetro no válido" error="Captura un entero entre 1 y 5." type="whole" errorStyle="stop" operator="between">
      <formula1>1</formula1>
      <formula2>5</formula2>
    </dataValidation>
    <dataValidation sqref="B3" showDropDown="0" showInputMessage="0" showErrorMessage="0" allowBlank="0" errorTitle="Parámetro no válido" error="Captura un entero entre 0 y 30." type="whole" errorStyle="stop" operator="between">
      <formula1>0</formula1>
      <formula2>30</formula2>
    </dataValidation>
    <dataValidation sqref="B4" showDropDown="0" showInputMessage="0" showErrorMessage="0" allowBlank="0" errorTitle="Parámetro no válido" error="Captura un entero entre 0 y 20." type="whole" errorStyle="stop" operator="between">
      <formula1>0</formula1>
      <formula2>20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Coordinación ficticia de control interno</dc:creator>
  <dc:title xmlns:dc="http://purl.org/dc/elements/1.1/">Diagnóstico de ruidos y vibraciones en Excel</dc:title>
  <dc:description xmlns:dc="http://purl.org/dc/elements/1.1/">Herramienta administrativa sin datos personales, evaluaciones técnicas ni diagnósticos.</dc:description>
  <dc:subject xmlns:dc="http://purl.org/dc/elements/1.1/">Registro administrativo ficticio de manifestaciones, condiciones y pruebas</dc:subject>
  <dcterms:created xmlns:dcterms="http://purl.org/dc/terms/" xmlns:xsi="http://www.w3.org/2001/XMLSchema-instance" xsi:type="dcterms:W3CDTF">2026-09-10T12:50:02Z</dcterms:created>
  <dcterms:modified xmlns:dcterms="http://purl.org/dc/terms/" xmlns:xsi="http://www.w3.org/2001/XMLSchema-instance" xsi:type="dcterms:W3CDTF">2026-09-10T12:50:04+00:00Z</dcterms:modified>
</cp:coreProperties>
</file>