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Bitácora" sheetId="2" state="visible" r:id="rId2"/>
    <sheet xmlns:r="http://schemas.openxmlformats.org/officeDocument/2006/relationships" name="Catálogos" sheetId="3" state="visible" r:id="rId3"/>
    <sheet xmlns:r="http://schemas.openxmlformats.org/officeDocument/2006/relationships" name="Parámetros" sheetId="4" state="visible" r:id="rId4"/>
  </sheets>
  <definedNames>
    <definedName name="_xlnm._FilterDatabase" localSheetId="2" hidden="1">'Catálogos'!$A$1:$F$8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243447"/>
      <sz val="10"/>
    </font>
    <font>
      <name val="Aptos"/>
      <b val="1"/>
      <color rgb="00243447"/>
      <sz val="10"/>
    </font>
    <font>
      <name val="Aptos"/>
      <color rgb="00243447"/>
      <sz val="9"/>
    </font>
    <font>
      <name val="Aptos Display"/>
      <b val="1"/>
      <color rgb="00FFFFFF"/>
      <sz val="16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BD3A24"/>
      </patternFill>
    </fill>
    <fill>
      <patternFill patternType="solid">
        <fgColor rgb="00F05A28"/>
      </patternFill>
    </fill>
    <fill>
      <patternFill patternType="solid">
        <fgColor rgb="000E7C86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1" fillId="7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" fontId="1" fillId="8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3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9">
    <dxf>
      <font>
        <name val="Aptos"/>
        <b val="1"/>
        <color rgb="00FFFFFF"/>
        <sz val="10"/>
      </font>
      <fill>
        <patternFill patternType="solid">
          <fgColor rgb="000E7C86"/>
        </patternFill>
      </fill>
    </dxf>
    <dxf>
      <font>
        <name val="Aptos"/>
        <b val="1"/>
        <color rgb="00243447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7F0000"/>
        </patternFill>
      </fill>
    </dxf>
    <dxf>
      <font>
        <name val="Aptos"/>
        <b val="1"/>
        <color rgb="00FFFFFF"/>
        <sz val="10"/>
      </font>
      <fill>
        <patternFill patternType="solid">
          <fgColor rgb="00F05A28"/>
        </patternFill>
      </fill>
    </dxf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color rgb="00243447"/>
        <sz val="10"/>
      </font>
      <fill>
        <patternFill patternType="solid">
          <fgColor rgb="00FFF0AE"/>
        </patternFill>
      </fill>
    </dxf>
    <dxf>
      <font>
        <name val="Aptos"/>
        <color rgb="00243447"/>
        <sz val="10"/>
      </font>
      <fill>
        <patternFill patternType="solid">
          <fgColor rgb="00D9EAF7"/>
        </patternFill>
      </fill>
    </dxf>
    <dxf>
      <font>
        <name val="Aptos"/>
        <color rgb="00243447"/>
        <sz val="10"/>
      </font>
      <fill>
        <patternFill patternType="solid">
          <fgColor rgb="00D9D9D9"/>
        </patternFill>
      </fill>
    </dxf>
    <dxf>
      <font>
        <name val="Aptos"/>
        <b val="1"/>
        <color rgb="00FFFFFF"/>
        <sz val="10"/>
      </font>
      <fill>
        <patternFill patternType="solid">
          <fgColor rgb="007030A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_Bitacora" displayName="T_Bitacora" ref="A1:R111" headerRowCount="1">
  <autoFilter ref="A1:R111"/>
  <tableColumns count="18">
    <tableColumn id="1" name="ID comunicación"/>
    <tableColumn id="2" name="Fecha"/>
    <tableColumn id="3" name="Hora"/>
    <tableColumn id="4" name="Cliente o alias"/>
    <tableColumn id="5" name="Referencia interna"/>
    <tableColumn id="6" name="Canal"/>
    <tableColumn id="7" name="Sentido"/>
    <tableColumn id="8" name="Motivo"/>
    <tableColumn id="9" name="Resumen de comunicación"/>
    <tableColumn id="10" name="Acuerdo"/>
    <tableColumn id="11" name="Responsable"/>
    <tableColumn id="12" name="Próximo contacto"/>
    <tableColumn id="13" name="Hora próxima"/>
    <tableColumn id="14" name="Prioridad"/>
    <tableColumn id="15" name="Resultado"/>
    <tableColumn id="16" name="Estado de seguimiento"/>
    <tableColumn id="17" name="Días para seguimiento"/>
    <tableColumn id="18" name="Observaciones interna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05A28"/>
    <outlinePr summaryBelow="1" summaryRight="1"/>
    <pageSetUpPr/>
  </sheetPr>
  <dimension ref="A1:I1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23" customWidth="1" min="4" max="4"/>
    <col width="15" customWidth="1" min="5" max="5"/>
    <col width="22" customWidth="1" min="6" max="6"/>
    <col width="12" customWidth="1" min="7" max="7"/>
    <col width="12" customWidth="1" min="8" max="8"/>
    <col width="14" customWidth="1" min="9" max="9"/>
  </cols>
  <sheetData>
    <row r="1" ht="34" customHeight="1">
      <c r="A1" s="1" t="inlineStr">
        <is>
          <t>Resumen diario de comunicación con clientes</t>
        </is>
      </c>
      <c r="B1" s="24" t="n"/>
      <c r="C1" s="24" t="n"/>
      <c r="D1" s="24" t="n"/>
      <c r="E1" s="24" t="n"/>
      <c r="F1" s="24" t="n"/>
      <c r="G1" s="24" t="n"/>
      <c r="H1" s="24" t="n"/>
      <c r="I1" s="25" t="n"/>
    </row>
    <row r="2">
      <c r="A2" s="2" t="inlineStr">
        <is>
          <t>Fecha de corte</t>
        </is>
      </c>
      <c r="B2" s="26">
        <f>'Parámetros'!B2</f>
        <v/>
      </c>
      <c r="D2" s="2" t="inlineStr">
        <is>
          <t>Días para considerar próximo</t>
        </is>
      </c>
      <c r="E2" s="4">
        <f>'Parámetros'!B3</f>
        <v/>
      </c>
    </row>
    <row r="3" ht="46" customHeight="1">
      <c r="A3" s="5" t="inlineStr">
        <is>
          <t>Registra únicamente información operativa necesaria; no captures datos personales sensibles.</t>
        </is>
      </c>
    </row>
    <row r="4"/>
    <row r="5" ht="28" customHeight="1">
      <c r="A5" s="2" t="inlineStr">
        <is>
          <t>Indicador</t>
        </is>
      </c>
      <c r="B5" s="2" t="inlineStr">
        <is>
          <t>Conteo actual</t>
        </is>
      </c>
      <c r="C5" s="2" t="inlineStr">
        <is>
          <t>Base inicial</t>
        </is>
      </c>
      <c r="D5" s="2" t="inlineStr">
        <is>
          <t>Control</t>
        </is>
      </c>
      <c r="F5" s="2" t="inlineStr">
        <is>
          <t>Responsable</t>
        </is>
      </c>
      <c r="G5" s="2" t="inlineStr">
        <is>
          <t>Vencido</t>
        </is>
      </c>
      <c r="H5" s="2" t="inlineStr">
        <is>
          <t>Próximo</t>
        </is>
      </c>
      <c r="I5" s="2" t="inlineStr">
        <is>
          <t>Programado</t>
        </is>
      </c>
    </row>
    <row r="6" ht="28" customHeight="1">
      <c r="A6" s="6" t="inlineStr">
        <is>
          <t>Total</t>
        </is>
      </c>
      <c r="B6" s="7">
        <f>COUNTIF('Bitácora'!A2:A111,"&lt;&gt;")</f>
        <v/>
      </c>
      <c r="C6" s="8" t="n">
        <v>10</v>
      </c>
      <c r="D6" s="6">
        <f>IF(B6=C6,"Carga inicial correcta","Datos modificados")</f>
        <v/>
      </c>
      <c r="F6" s="6" t="inlineStr">
        <is>
          <t>Recepción 1</t>
        </is>
      </c>
      <c r="G6" s="8">
        <f>COUNTIFS('Bitácora'!$K$2:$K$111,$F6,'Bitácora'!$P$2:$P$111,"Vencido")</f>
        <v/>
      </c>
      <c r="H6" s="8">
        <f>COUNTIFS('Bitácora'!$K$2:$K$111,$F6,'Bitácora'!$P$2:$P$111,"Próximo")</f>
        <v/>
      </c>
      <c r="I6" s="8">
        <f>COUNTIFS('Bitácora'!$K$2:$K$111,$F6,'Bitácora'!$P$2:$P$111,"Programado")</f>
        <v/>
      </c>
    </row>
    <row r="7" ht="28" customHeight="1">
      <c r="A7" s="9" t="inlineStr">
        <is>
          <t>Vencidos</t>
        </is>
      </c>
      <c r="B7" s="7">
        <f>COUNTIF('Bitácora'!P2:P111,"Vencido")</f>
        <v/>
      </c>
      <c r="C7" s="10" t="n">
        <v>1</v>
      </c>
      <c r="D7" s="9">
        <f>IF(B7=C7,"Carga inicial correcta","Datos modificados")</f>
        <v/>
      </c>
      <c r="F7" s="9" t="inlineStr">
        <is>
          <t>Recepción 2</t>
        </is>
      </c>
      <c r="G7" s="10">
        <f>COUNTIFS('Bitácora'!$K$2:$K$111,$F7,'Bitácora'!$P$2:$P$111,"Vencido")</f>
        <v/>
      </c>
      <c r="H7" s="10">
        <f>COUNTIFS('Bitácora'!$K$2:$K$111,$F7,'Bitácora'!$P$2:$P$111,"Próximo")</f>
        <v/>
      </c>
      <c r="I7" s="10">
        <f>COUNTIFS('Bitácora'!$K$2:$K$111,$F7,'Bitácora'!$P$2:$P$111,"Programado")</f>
        <v/>
      </c>
    </row>
    <row r="8" ht="28" customHeight="1">
      <c r="A8" s="6" t="inlineStr">
        <is>
          <t>Próximos</t>
        </is>
      </c>
      <c r="B8" s="7">
        <f>COUNTIF('Bitácora'!P2:P111,"Próximo")</f>
        <v/>
      </c>
      <c r="C8" s="8" t="n">
        <v>3</v>
      </c>
      <c r="D8" s="6">
        <f>IF(B8=C8,"Carga inicial correcta","Datos modificados")</f>
        <v/>
      </c>
      <c r="F8" s="6" t="inlineStr">
        <is>
          <t>Coordinación</t>
        </is>
      </c>
      <c r="G8" s="8">
        <f>COUNTIFS('Bitácora'!$K$2:$K$111,$F8,'Bitácora'!$P$2:$P$111,"Vencido")</f>
        <v/>
      </c>
      <c r="H8" s="8">
        <f>COUNTIFS('Bitácora'!$K$2:$K$111,$F8,'Bitácora'!$P$2:$P$111,"Próximo")</f>
        <v/>
      </c>
      <c r="I8" s="8">
        <f>COUNTIFS('Bitácora'!$K$2:$K$111,$F8,'Bitácora'!$P$2:$P$111,"Programado")</f>
        <v/>
      </c>
    </row>
    <row r="9" ht="28" customHeight="1">
      <c r="A9" s="9" t="inlineStr">
        <is>
          <t>Programados</t>
        </is>
      </c>
      <c r="B9" s="7">
        <f>COUNTIF('Bitácora'!P2:P111,"Programado")</f>
        <v/>
      </c>
      <c r="C9" s="10" t="n">
        <v>2</v>
      </c>
      <c r="D9" s="9">
        <f>IF(B9=C9,"Carga inicial correcta","Datos modificados")</f>
        <v/>
      </c>
    </row>
    <row r="10" ht="28" customHeight="1">
      <c r="A10" s="6" t="inlineStr">
        <is>
          <t>Cerrados</t>
        </is>
      </c>
      <c r="B10" s="7">
        <f>COUNTIF('Bitácora'!P2:P111,"Cerrado")</f>
        <v/>
      </c>
      <c r="C10" s="8" t="n">
        <v>3</v>
      </c>
      <c r="D10" s="6">
        <f>IF(B10=C10,"Carga inicial correcta","Datos modificados")</f>
        <v/>
      </c>
      <c r="F10" s="11" t="inlineStr">
        <is>
          <t>Priorice primero los vencidos y después los próximos.</t>
        </is>
      </c>
    </row>
    <row r="11" ht="28" customHeight="1">
      <c r="A11" s="9" t="inlineStr">
        <is>
          <t>Sin seguimiento</t>
        </is>
      </c>
      <c r="B11" s="7">
        <f>COUNTIF('Bitácora'!P2:P111,"Sin seguimiento")</f>
        <v/>
      </c>
      <c r="C11" s="10" t="n">
        <v>1</v>
      </c>
      <c r="D11" s="9">
        <f>IF(B11=C11,"Carga inicial correcta","Datos modificados")</f>
        <v/>
      </c>
    </row>
    <row r="12" ht="28" customHeight="1">
      <c r="A12" s="6" t="inlineStr">
        <is>
          <t>Alta prioridad abierta</t>
        </is>
      </c>
      <c r="B12" s="7">
        <f>COUNTIFS('Bitácora'!N2:N111,"Alta",'Bitácora'!P2:P111,"&lt;&gt;Cerrado",'Bitácora'!A2:A111,"&lt;&gt;")</f>
        <v/>
      </c>
      <c r="C12" s="8" t="n">
        <v>3</v>
      </c>
      <c r="D12" s="6">
        <f>IF(B12=C12,"Carga inicial correcta","Datos modificados")</f>
        <v/>
      </c>
    </row>
    <row r="13"/>
    <row r="14"/>
    <row r="15" ht="48" customHeight="1">
      <c r="A15" s="12" t="inlineStr">
        <is>
          <t>La clasificación considera únicamente la fecha del próximo contacto, no la hora. Un resultado Cerrado o No requiere respuesta prevalece sobre cualquier fecha futura.</t>
        </is>
      </c>
    </row>
    <row r="16" ht="48" customHeight="1">
      <c r="A16" s="12" t="inlineStr">
        <is>
          <t>La bitácora apoya el seguimiento operativo; no sustituye una agenda de citas, orden de servicio, cotización, expediente del vehículo ni sistema de diagnóstico.</t>
        </is>
      </c>
    </row>
  </sheetData>
  <mergeCells count="1">
    <mergeCell ref="A1:I1"/>
  </mergeCells>
  <conditionalFormatting sqref="D6:D12">
    <cfRule type="expression" priority="1" dxfId="0" stopIfTrue="1">
      <formula>$B6=$C6</formula>
    </cfRule>
    <cfRule type="expression" priority="2" dxfId="1" stopIfTrue="1">
      <formula>$B6&lt;&gt;$C6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32238"/>
    <outlinePr summaryBelow="1" summaryRight="1"/>
    <pageSetUpPr/>
  </sheetPr>
  <dimension ref="A1:AF11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9" customWidth="1" min="3" max="3"/>
    <col width="25" customWidth="1" min="4" max="4"/>
    <col width="17" customWidth="1" min="5" max="5"/>
    <col width="14" customWidth="1" min="6" max="6"/>
    <col width="12" customWidth="1" min="7" max="7"/>
    <col width="26" customWidth="1" min="8" max="8"/>
    <col width="31" customWidth="1" min="9" max="9"/>
    <col width="28" customWidth="1" min="10" max="10"/>
    <col width="16" customWidth="1" min="11" max="11"/>
    <col width="14" customWidth="1" min="12" max="12"/>
    <col width="11" customWidth="1" min="13" max="13"/>
    <col width="11" customWidth="1" min="14" max="14"/>
    <col width="24" customWidth="1" min="15" max="15"/>
    <col width="20" customWidth="1" min="16" max="16"/>
    <col width="15" customWidth="1" min="17" max="17"/>
    <col width="30" customWidth="1" min="18" max="18"/>
    <col width="3" customWidth="1" min="19" max="19"/>
    <col width="64" customWidth="1" min="20" max="20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</cols>
  <sheetData>
    <row r="1" ht="42" customHeight="1">
      <c r="A1" s="13" t="inlineStr">
        <is>
          <t>ID comunicación</t>
        </is>
      </c>
      <c r="B1" s="13" t="inlineStr">
        <is>
          <t>Fecha</t>
        </is>
      </c>
      <c r="C1" s="13" t="inlineStr">
        <is>
          <t>Hora</t>
        </is>
      </c>
      <c r="D1" s="13" t="inlineStr">
        <is>
          <t>Cliente o alias</t>
        </is>
      </c>
      <c r="E1" s="13" t="inlineStr">
        <is>
          <t>Referencia interna</t>
        </is>
      </c>
      <c r="F1" s="13" t="inlineStr">
        <is>
          <t>Canal</t>
        </is>
      </c>
      <c r="G1" s="13" t="inlineStr">
        <is>
          <t>Sentido</t>
        </is>
      </c>
      <c r="H1" s="13" t="inlineStr">
        <is>
          <t>Motivo</t>
        </is>
      </c>
      <c r="I1" s="13" t="inlineStr">
        <is>
          <t>Resumen de comunicación</t>
        </is>
      </c>
      <c r="J1" s="13" t="inlineStr">
        <is>
          <t>Acuerdo</t>
        </is>
      </c>
      <c r="K1" s="13" t="inlineStr">
        <is>
          <t>Responsable</t>
        </is>
      </c>
      <c r="L1" s="13" t="inlineStr">
        <is>
          <t>Próximo contacto</t>
        </is>
      </c>
      <c r="M1" s="13" t="inlineStr">
        <is>
          <t>Hora próxima</t>
        </is>
      </c>
      <c r="N1" s="13" t="inlineStr">
        <is>
          <t>Prioridad</t>
        </is>
      </c>
      <c r="O1" s="13" t="inlineStr">
        <is>
          <t>Resultado</t>
        </is>
      </c>
      <c r="P1" s="13" t="inlineStr">
        <is>
          <t>Estado de seguimiento</t>
        </is>
      </c>
      <c r="Q1" s="13" t="inlineStr">
        <is>
          <t>Días para seguimiento</t>
        </is>
      </c>
      <c r="R1" s="13" t="inlineStr">
        <is>
          <t>Observaciones internas</t>
        </is>
      </c>
      <c r="T1" s="5" t="inlineStr">
        <is>
          <t>Registra únicamente información operativa necesaria; no captures datos personales sensibles.</t>
        </is>
      </c>
      <c r="Z1">
        <f>'Parámetros'!$B$2</f>
        <v/>
      </c>
    </row>
    <row r="2" ht="48" customHeight="1">
      <c r="A2" s="14" t="inlineStr">
        <is>
          <t>COM-FIC-001</t>
        </is>
      </c>
      <c r="B2" s="27" t="n">
        <v>46268</v>
      </c>
      <c r="C2" s="28" t="n">
        <v>0.3854166666666667</v>
      </c>
      <c r="D2" s="17" t="inlineStr">
        <is>
          <t>Cliente Ficticio Ámbar</t>
        </is>
      </c>
      <c r="E2" s="14" t="inlineStr">
        <is>
          <t>REF-FIC-101</t>
        </is>
      </c>
      <c r="F2" s="14" t="inlineStr">
        <is>
          <t>Llamada</t>
        </is>
      </c>
      <c r="G2" s="14" t="inlineStr">
        <is>
          <t>Saliente</t>
        </is>
      </c>
      <c r="H2" s="17" t="inlineStr">
        <is>
          <t>Aviso de avance</t>
        </is>
      </c>
      <c r="I2" s="17" t="inlineStr">
        <is>
          <t>Se informó avance general</t>
        </is>
      </c>
      <c r="J2" s="17" t="inlineStr">
        <is>
          <t>Llamar el 10/09</t>
        </is>
      </c>
      <c r="K2" s="14" t="inlineStr">
        <is>
          <t>Recepción 1</t>
        </is>
      </c>
      <c r="L2" s="27" t="n">
        <v>46275</v>
      </c>
      <c r="M2" s="28" t="n">
        <v>0.4166666666666667</v>
      </c>
      <c r="N2" s="14" t="inlineStr">
        <is>
          <t>Media</t>
        </is>
      </c>
      <c r="O2" s="14" t="inlineStr">
        <is>
          <t>Contactado</t>
        </is>
      </c>
      <c r="P2" s="18">
        <f>IF(A2="","",IF(OR(O2="Cerrado",O2="No requiere respuesta"),"Cerrado",IF(L2="","Sin seguimiento",IFERROR(IF(L2&lt;'Parámetros'!$B$2,"Vencido",IF(L2&lt;='Parámetros'!$B$2+'Parámetros'!$B$3,"Próximo","Programado")),"Revisar fecha"))))</f>
        <v/>
      </c>
      <c r="Q2" s="8">
        <f>IF(OR(A2="",L2=""),"",IFERROR(L2-'Parámetros'!$B$2,""))</f>
        <v/>
      </c>
      <c r="R2" s="17" t="n"/>
      <c r="T2" s="12" t="inlineStr">
        <is>
          <t>Esta bitácora no sustituye una agenda de citas, orden de servicio, cotización, expediente del vehículo ni sistema de diagnóstico.</t>
        </is>
      </c>
      <c r="AA2">
        <f>IFERROR(IF('Catálogos'!A2="","",'Catálogos'!A2),"")</f>
        <v/>
      </c>
      <c r="AB2">
        <f>IFERROR(IF('Catálogos'!B2="","",'Catálogos'!B2),"")</f>
        <v/>
      </c>
      <c r="AC2">
        <f>IFERROR(IF('Catálogos'!C2="","",'Catálogos'!C2),"")</f>
        <v/>
      </c>
      <c r="AD2">
        <f>IFERROR(IF('Catálogos'!D2="","",'Catálogos'!D2),"")</f>
        <v/>
      </c>
      <c r="AE2">
        <f>IFERROR(IF('Catálogos'!E2="","",'Catálogos'!E2),"")</f>
        <v/>
      </c>
      <c r="AF2">
        <f>IFERROR(IF('Catálogos'!F2="","",'Catálogos'!F2),"")</f>
        <v/>
      </c>
    </row>
    <row r="3" ht="34" customHeight="1">
      <c r="A3" s="14" t="inlineStr">
        <is>
          <t>COM-FIC-002</t>
        </is>
      </c>
      <c r="B3" s="27" t="n">
        <v>46269</v>
      </c>
      <c r="C3" s="28" t="n">
        <v>0.5208333333333334</v>
      </c>
      <c r="D3" s="17" t="inlineStr">
        <is>
          <t>Cliente Ficticio Bronce</t>
        </is>
      </c>
      <c r="E3" s="14" t="inlineStr">
        <is>
          <t>REF-FIC-102</t>
        </is>
      </c>
      <c r="F3" s="14" t="inlineStr">
        <is>
          <t>WhatsApp</t>
        </is>
      </c>
      <c r="G3" s="14" t="inlineStr">
        <is>
          <t>Entrante</t>
        </is>
      </c>
      <c r="H3" s="17" t="inlineStr">
        <is>
          <t>Solicitud de información</t>
        </is>
      </c>
      <c r="I3" s="17" t="inlineStr">
        <is>
          <t>Pidió actualización</t>
        </is>
      </c>
      <c r="J3" s="17" t="inlineStr">
        <is>
          <t>Responder con estatus</t>
        </is>
      </c>
      <c r="K3" s="14" t="inlineStr">
        <is>
          <t>Coordinación</t>
        </is>
      </c>
      <c r="L3" s="27" t="n">
        <v>46273</v>
      </c>
      <c r="M3" s="28" t="n">
        <v>0.6666666666666666</v>
      </c>
      <c r="N3" s="14" t="inlineStr">
        <is>
          <t>Alta</t>
        </is>
      </c>
      <c r="O3" s="14" t="inlineStr">
        <is>
          <t>Pendiente de respuesta</t>
        </is>
      </c>
      <c r="P3" s="19">
        <f>IF(A3="","",IF(OR(O3="Cerrado",O3="No requiere respuesta"),"Cerrado",IF(L3="","Sin seguimiento",IFERROR(IF(L3&lt;'Parámetros'!$B$2,"Vencido",IF(L3&lt;='Parámetros'!$B$2+'Parámetros'!$B$3,"Próximo","Programado")),"Revisar fecha"))))</f>
        <v/>
      </c>
      <c r="Q3" s="10">
        <f>IF(OR(A3="",L3=""),"",IFERROR(L3-'Parámetros'!$B$2,""))</f>
        <v/>
      </c>
      <c r="R3" s="17" t="n"/>
      <c r="AA3">
        <f>IFERROR(IF('Catálogos'!A3="","",'Catálogos'!A3),"")</f>
        <v/>
      </c>
      <c r="AB3">
        <f>IFERROR(IF('Catálogos'!B3="","",'Catálogos'!B3),"")</f>
        <v/>
      </c>
      <c r="AC3">
        <f>IFERROR(IF('Catálogos'!C3="","",'Catálogos'!C3),"")</f>
        <v/>
      </c>
      <c r="AD3">
        <f>IFERROR(IF('Catálogos'!D3="","",'Catálogos'!D3),"")</f>
        <v/>
      </c>
      <c r="AE3">
        <f>IFERROR(IF('Catálogos'!E3="","",'Catálogos'!E3),"")</f>
        <v/>
      </c>
      <c r="AF3">
        <f>IFERROR(IF('Catálogos'!F3="","",'Catálogos'!F3),"")</f>
        <v/>
      </c>
    </row>
    <row r="4" ht="34" customHeight="1">
      <c r="A4" s="14" t="inlineStr">
        <is>
          <t>COM-FIC-003</t>
        </is>
      </c>
      <c r="B4" s="27" t="n">
        <v>46270</v>
      </c>
      <c r="C4" s="28" t="n">
        <v>0.3645833333333333</v>
      </c>
      <c r="D4" s="17" t="inlineStr">
        <is>
          <t>Cliente Ficticio Coral</t>
        </is>
      </c>
      <c r="E4" s="14" t="inlineStr">
        <is>
          <t>REF-FIC-103</t>
        </is>
      </c>
      <c r="F4" s="14" t="inlineStr">
        <is>
          <t>Presencial</t>
        </is>
      </c>
      <c r="G4" s="14" t="inlineStr">
        <is>
          <t>Entrante</t>
        </is>
      </c>
      <c r="H4" s="17" t="inlineStr">
        <is>
          <t>Comentario</t>
        </is>
      </c>
      <c r="I4" s="17" t="inlineStr">
        <is>
          <t>Dejó comentario operativo</t>
        </is>
      </c>
      <c r="J4" s="17" t="inlineStr">
        <is>
          <t>Sin acción</t>
        </is>
      </c>
      <c r="K4" s="14" t="inlineStr">
        <is>
          <t>Recepción 2</t>
        </is>
      </c>
      <c r="L4" s="27" t="n"/>
      <c r="M4" s="28" t="n"/>
      <c r="N4" s="14" t="inlineStr">
        <is>
          <t>Baja</t>
        </is>
      </c>
      <c r="O4" s="14" t="inlineStr">
        <is>
          <t>Cerrado</t>
        </is>
      </c>
      <c r="P4" s="18">
        <f>IF(A4="","",IF(OR(O4="Cerrado",O4="No requiere respuesta"),"Cerrado",IF(L4="","Sin seguimiento",IFERROR(IF(L4&lt;'Parámetros'!$B$2,"Vencido",IF(L4&lt;='Parámetros'!$B$2+'Parámetros'!$B$3,"Próximo","Programado")),"Revisar fecha"))))</f>
        <v/>
      </c>
      <c r="Q4" s="8">
        <f>IF(OR(A4="",L4=""),"",IFERROR(L4-'Parámetros'!$B$2,""))</f>
        <v/>
      </c>
      <c r="R4" s="17" t="n"/>
      <c r="AA4">
        <f>IFERROR(IF('Catálogos'!A4="","",'Catálogos'!A4),"")</f>
        <v/>
      </c>
      <c r="AB4">
        <f>IFERROR(IF('Catálogos'!B4="","",'Catálogos'!B4),"")</f>
        <v/>
      </c>
      <c r="AC4">
        <f>IFERROR(IF('Catálogos'!C4="","",'Catálogos'!C4),"")</f>
        <v/>
      </c>
      <c r="AD4">
        <f>IFERROR(IF('Catálogos'!D4="","",'Catálogos'!D4),"")</f>
        <v/>
      </c>
      <c r="AE4">
        <f>IFERROR(IF('Catálogos'!E4="","",'Catálogos'!E4),"")</f>
        <v/>
      </c>
      <c r="AF4">
        <f>IFERROR(IF('Catálogos'!F4="","",'Catálogos'!F4),"")</f>
        <v/>
      </c>
    </row>
    <row r="5" ht="34" customHeight="1">
      <c r="A5" s="14" t="inlineStr">
        <is>
          <t>COM-FIC-004</t>
        </is>
      </c>
      <c r="B5" s="27" t="n">
        <v>46271</v>
      </c>
      <c r="C5" s="28" t="n">
        <v>0.4722222222222222</v>
      </c>
      <c r="D5" s="17" t="inlineStr">
        <is>
          <t>Cliente Ficticio Duna</t>
        </is>
      </c>
      <c r="E5" s="14" t="inlineStr">
        <is>
          <t>REF-FIC-104</t>
        </is>
      </c>
      <c r="F5" s="14" t="inlineStr">
        <is>
          <t>SMS</t>
        </is>
      </c>
      <c r="G5" s="14" t="inlineStr">
        <is>
          <t>Saliente</t>
        </is>
      </c>
      <c r="H5" s="17" t="inlineStr">
        <is>
          <t>Recordatorio</t>
        </is>
      </c>
      <c r="I5" s="17" t="inlineStr">
        <is>
          <t>Se envió recordatorio</t>
        </is>
      </c>
      <c r="J5" s="17" t="inlineStr">
        <is>
          <t>Confirmar después</t>
        </is>
      </c>
      <c r="K5" s="14" t="inlineStr">
        <is>
          <t>Recepción 1</t>
        </is>
      </c>
      <c r="L5" s="27" t="n">
        <v>46277</v>
      </c>
      <c r="M5" s="28" t="n">
        <v>0.375</v>
      </c>
      <c r="N5" s="14" t="inlineStr">
        <is>
          <t>Media</t>
        </is>
      </c>
      <c r="O5" s="14" t="inlineStr">
        <is>
          <t>Contactado</t>
        </is>
      </c>
      <c r="P5" s="19">
        <f>IF(A5="","",IF(OR(O5="Cerrado",O5="No requiere respuesta"),"Cerrado",IF(L5="","Sin seguimiento",IFERROR(IF(L5&lt;'Parámetros'!$B$2,"Vencido",IF(L5&lt;='Parámetros'!$B$2+'Parámetros'!$B$3,"Próximo","Programado")),"Revisar fecha"))))</f>
        <v/>
      </c>
      <c r="Q5" s="10">
        <f>IF(OR(A5="",L5=""),"",IFERROR(L5-'Parámetros'!$B$2,""))</f>
        <v/>
      </c>
      <c r="R5" s="17" t="n"/>
      <c r="AA5">
        <f>IFERROR(IF('Catálogos'!A5="","",'Catálogos'!A5),"")</f>
        <v/>
      </c>
      <c r="AB5">
        <f>IFERROR(IF('Catálogos'!B5="","",'Catálogos'!B5),"")</f>
        <v/>
      </c>
      <c r="AC5">
        <f>IFERROR(IF('Catálogos'!C5="","",'Catálogos'!C5),"")</f>
        <v/>
      </c>
      <c r="AD5">
        <f>IFERROR(IF('Catálogos'!D5="","",'Catálogos'!D5),"")</f>
        <v/>
      </c>
      <c r="AE5">
        <f>IFERROR(IF('Catálogos'!E5="","",'Catálogos'!E5),"")</f>
        <v/>
      </c>
      <c r="AF5">
        <f>IFERROR(IF('Catálogos'!F5="","",'Catálogos'!F5),"")</f>
        <v/>
      </c>
    </row>
    <row r="6" ht="34" customHeight="1">
      <c r="A6" s="14" t="inlineStr">
        <is>
          <t>COM-FIC-005</t>
        </is>
      </c>
      <c r="B6" s="27" t="n">
        <v>46272</v>
      </c>
      <c r="C6" s="28" t="n">
        <v>0.6319444444444444</v>
      </c>
      <c r="D6" s="17" t="inlineStr">
        <is>
          <t>Cliente Ficticio Encino</t>
        </is>
      </c>
      <c r="E6" s="14" t="inlineStr">
        <is>
          <t>REF-FIC-105</t>
        </is>
      </c>
      <c r="F6" s="14" t="inlineStr">
        <is>
          <t>Llamada</t>
        </is>
      </c>
      <c r="G6" s="14" t="inlineStr">
        <is>
          <t>Entrante</t>
        </is>
      </c>
      <c r="H6" s="17" t="inlineStr">
        <is>
          <t>Cambio de cita</t>
        </is>
      </c>
      <c r="I6" s="17" t="inlineStr">
        <is>
          <t>Solicitó cambio</t>
        </is>
      </c>
      <c r="J6" s="17" t="inlineStr">
        <is>
          <t>Devolver llamada</t>
        </is>
      </c>
      <c r="K6" s="14" t="inlineStr">
        <is>
          <t>Coordinación</t>
        </is>
      </c>
      <c r="L6" s="27" t="n">
        <v>46274</v>
      </c>
      <c r="M6" s="28" t="n">
        <v>0.7083333333333334</v>
      </c>
      <c r="N6" s="14" t="inlineStr">
        <is>
          <t>Alta</t>
        </is>
      </c>
      <c r="O6" s="14" t="inlineStr">
        <is>
          <t>Pendiente de respuesta</t>
        </is>
      </c>
      <c r="P6" s="18">
        <f>IF(A6="","",IF(OR(O6="Cerrado",O6="No requiere respuesta"),"Cerrado",IF(L6="","Sin seguimiento",IFERROR(IF(L6&lt;'Parámetros'!$B$2,"Vencido",IF(L6&lt;='Parámetros'!$B$2+'Parámetros'!$B$3,"Próximo","Programado")),"Revisar fecha"))))</f>
        <v/>
      </c>
      <c r="Q6" s="8">
        <f>IF(OR(A6="",L6=""),"",IFERROR(L6-'Parámetros'!$B$2,""))</f>
        <v/>
      </c>
      <c r="R6" s="17" t="n"/>
      <c r="AA6">
        <f>IFERROR(IF('Catálogos'!A6="","",'Catálogos'!A6),"")</f>
        <v/>
      </c>
      <c r="AB6">
        <f>IFERROR(IF('Catálogos'!B6="","",'Catálogos'!B6),"")</f>
        <v/>
      </c>
      <c r="AC6">
        <f>IFERROR(IF('Catálogos'!C6="","",'Catálogos'!C6),"")</f>
        <v/>
      </c>
      <c r="AD6">
        <f>IFERROR(IF('Catálogos'!D6="","",'Catálogos'!D6),"")</f>
        <v/>
      </c>
      <c r="AE6">
        <f>IFERROR(IF('Catálogos'!E6="","",'Catálogos'!E6),"")</f>
        <v/>
      </c>
      <c r="AF6">
        <f>IFERROR(IF('Catálogos'!F6="","",'Catálogos'!F6),"")</f>
        <v/>
      </c>
    </row>
    <row r="7" ht="34" customHeight="1">
      <c r="A7" s="14" t="inlineStr">
        <is>
          <t>COM-FIC-006</t>
        </is>
      </c>
      <c r="B7" s="27" t="n">
        <v>46273</v>
      </c>
      <c r="C7" s="28" t="n">
        <v>0.4201388888888889</v>
      </c>
      <c r="D7" s="17" t="inlineStr">
        <is>
          <t>Cliente Ficticio Faro</t>
        </is>
      </c>
      <c r="E7" s="14" t="inlineStr">
        <is>
          <t>REF-FIC-106</t>
        </is>
      </c>
      <c r="F7" s="14" t="inlineStr">
        <is>
          <t>Correo</t>
        </is>
      </c>
      <c r="G7" s="14" t="inlineStr">
        <is>
          <t>Saliente</t>
        </is>
      </c>
      <c r="H7" s="17" t="inlineStr">
        <is>
          <t>Aviso de avance</t>
        </is>
      </c>
      <c r="I7" s="17" t="inlineStr">
        <is>
          <t>Aviso enviado</t>
        </is>
      </c>
      <c r="J7" s="17" t="inlineStr">
        <is>
          <t>Sin seguimiento</t>
        </is>
      </c>
      <c r="K7" s="14" t="inlineStr">
        <is>
          <t>Recepción 2</t>
        </is>
      </c>
      <c r="L7" s="27" t="n"/>
      <c r="M7" s="28" t="n"/>
      <c r="N7" s="14" t="inlineStr">
        <is>
          <t>Baja</t>
        </is>
      </c>
      <c r="O7" s="14" t="inlineStr">
        <is>
          <t>No requiere respuesta</t>
        </is>
      </c>
      <c r="P7" s="19">
        <f>IF(A7="","",IF(OR(O7="Cerrado",O7="No requiere respuesta"),"Cerrado",IF(L7="","Sin seguimiento",IFERROR(IF(L7&lt;'Parámetros'!$B$2,"Vencido",IF(L7&lt;='Parámetros'!$B$2+'Parámetros'!$B$3,"Próximo","Programado")),"Revisar fecha"))))</f>
        <v/>
      </c>
      <c r="Q7" s="10">
        <f>IF(OR(A7="",L7=""),"",IFERROR(L7-'Parámetros'!$B$2,""))</f>
        <v/>
      </c>
      <c r="R7" s="17" t="n"/>
      <c r="AA7">
        <f>IFERROR(IF('Catálogos'!A7="","",'Catálogos'!A7),"")</f>
        <v/>
      </c>
      <c r="AB7">
        <f>IFERROR(IF('Catálogos'!B7="","",'Catálogos'!B7),"")</f>
        <v/>
      </c>
      <c r="AC7">
        <f>IFERROR(IF('Catálogos'!C7="","",'Catálogos'!C7),"")</f>
        <v/>
      </c>
      <c r="AD7">
        <f>IFERROR(IF('Catálogos'!D7="","",'Catálogos'!D7),"")</f>
        <v/>
      </c>
      <c r="AE7">
        <f>IFERROR(IF('Catálogos'!E7="","",'Catálogos'!E7),"")</f>
        <v/>
      </c>
      <c r="AF7">
        <f>IFERROR(IF('Catálogos'!F7="","",'Catálogos'!F7),"")</f>
        <v/>
      </c>
    </row>
    <row r="8" ht="34" customHeight="1">
      <c r="A8" s="14" t="inlineStr">
        <is>
          <t>COM-FIC-007</t>
        </is>
      </c>
      <c r="B8" s="27" t="n">
        <v>46273</v>
      </c>
      <c r="C8" s="28" t="n">
        <v>0.5694444444444444</v>
      </c>
      <c r="D8" s="17" t="inlineStr">
        <is>
          <t>Cliente Ficticio Greda</t>
        </is>
      </c>
      <c r="E8" s="14" t="inlineStr">
        <is>
          <t>REF-FIC-107</t>
        </is>
      </c>
      <c r="F8" s="14" t="inlineStr">
        <is>
          <t>WhatsApp</t>
        </is>
      </c>
      <c r="G8" s="14" t="inlineStr">
        <is>
          <t>Entrante</t>
        </is>
      </c>
      <c r="H8" s="17" t="inlineStr">
        <is>
          <t>Confirmación de horario</t>
        </is>
      </c>
      <c r="I8" s="17" t="inlineStr">
        <is>
          <t>Confirmó disponibilidad</t>
        </is>
      </c>
      <c r="J8" s="17" t="inlineStr">
        <is>
          <t>Revisar el 11/09</t>
        </is>
      </c>
      <c r="K8" s="14" t="inlineStr">
        <is>
          <t>Recepción 1</t>
        </is>
      </c>
      <c r="L8" s="27" t="n">
        <v>46276</v>
      </c>
      <c r="M8" s="28" t="n">
        <v>0.3541666666666667</v>
      </c>
      <c r="N8" s="14" t="inlineStr">
        <is>
          <t>Media</t>
        </is>
      </c>
      <c r="O8" s="14" t="inlineStr">
        <is>
          <t>Reprogramado</t>
        </is>
      </c>
      <c r="P8" s="18">
        <f>IF(A8="","",IF(OR(O8="Cerrado",O8="No requiere respuesta"),"Cerrado",IF(L8="","Sin seguimiento",IFERROR(IF(L8&lt;'Parámetros'!$B$2,"Vencido",IF(L8&lt;='Parámetros'!$B$2+'Parámetros'!$B$3,"Próximo","Programado")),"Revisar fecha"))))</f>
        <v/>
      </c>
      <c r="Q8" s="8">
        <f>IF(OR(A8="",L8=""),"",IFERROR(L8-'Parámetros'!$B$2,""))</f>
        <v/>
      </c>
      <c r="R8" s="17" t="n"/>
      <c r="AA8">
        <f>IFERROR(IF('Catálogos'!A8="","",'Catálogos'!A8),"")</f>
        <v/>
      </c>
      <c r="AB8">
        <f>IFERROR(IF('Catálogos'!B8="","",'Catálogos'!B8),"")</f>
        <v/>
      </c>
      <c r="AC8">
        <f>IFERROR(IF('Catálogos'!C8="","",'Catálogos'!C8),"")</f>
        <v/>
      </c>
      <c r="AD8">
        <f>IFERROR(IF('Catálogos'!D8="","",'Catálogos'!D8),"")</f>
        <v/>
      </c>
      <c r="AE8">
        <f>IFERROR(IF('Catálogos'!E8="","",'Catálogos'!E8),"")</f>
        <v/>
      </c>
      <c r="AF8">
        <f>IFERROR(IF('Catálogos'!F8="","",'Catálogos'!F8),"")</f>
        <v/>
      </c>
    </row>
    <row r="9" ht="34" customHeight="1">
      <c r="A9" s="14" t="inlineStr">
        <is>
          <t>COM-FIC-008</t>
        </is>
      </c>
      <c r="B9" s="27" t="n">
        <v>46274</v>
      </c>
      <c r="C9" s="28" t="n">
        <v>0.375</v>
      </c>
      <c r="D9" s="17" t="inlineStr">
        <is>
          <t>Cliente Ficticio Humo</t>
        </is>
      </c>
      <c r="E9" s="14" t="inlineStr">
        <is>
          <t>REF-FIC-108</t>
        </is>
      </c>
      <c r="F9" s="14" t="inlineStr">
        <is>
          <t>Llamada</t>
        </is>
      </c>
      <c r="G9" s="14" t="inlineStr">
        <is>
          <t>Entrante</t>
        </is>
      </c>
      <c r="H9" s="17" t="inlineStr">
        <is>
          <t>Solicitud de información</t>
        </is>
      </c>
      <c r="I9" s="17" t="inlineStr">
        <is>
          <t>Solicitó respuesta</t>
        </is>
      </c>
      <c r="J9" s="17" t="inlineStr">
        <is>
          <t>Pendiente de asignar fecha</t>
        </is>
      </c>
      <c r="K9" s="14" t="inlineStr">
        <is>
          <t>Coordinación</t>
        </is>
      </c>
      <c r="L9" s="27" t="n"/>
      <c r="M9" s="28" t="n"/>
      <c r="N9" s="14" t="inlineStr">
        <is>
          <t>Alta</t>
        </is>
      </c>
      <c r="O9" s="14" t="inlineStr">
        <is>
          <t>Pendiente de respuesta</t>
        </is>
      </c>
      <c r="P9" s="19">
        <f>IF(A9="","",IF(OR(O9="Cerrado",O9="No requiere respuesta"),"Cerrado",IF(L9="","Sin seguimiento",IFERROR(IF(L9&lt;'Parámetros'!$B$2,"Vencido",IF(L9&lt;='Parámetros'!$B$2+'Parámetros'!$B$3,"Próximo","Programado")),"Revisar fecha"))))</f>
        <v/>
      </c>
      <c r="Q9" s="10">
        <f>IF(OR(A9="",L9=""),"",IFERROR(L9-'Parámetros'!$B$2,""))</f>
        <v/>
      </c>
      <c r="R9" s="17" t="n"/>
      <c r="AA9">
        <f>IFERROR(IF('Catálogos'!A9="","",'Catálogos'!A9),"")</f>
        <v/>
      </c>
      <c r="AB9">
        <f>IFERROR(IF('Catálogos'!B9="","",'Catálogos'!B9),"")</f>
        <v/>
      </c>
      <c r="AC9">
        <f>IFERROR(IF('Catálogos'!C9="","",'Catálogos'!C9),"")</f>
        <v/>
      </c>
      <c r="AD9">
        <f>IFERROR(IF('Catálogos'!D9="","",'Catálogos'!D9),"")</f>
        <v/>
      </c>
      <c r="AE9">
        <f>IFERROR(IF('Catálogos'!E9="","",'Catálogos'!E9),"")</f>
        <v/>
      </c>
      <c r="AF9">
        <f>IFERROR(IF('Catálogos'!F9="","",'Catálogos'!F9),"")</f>
        <v/>
      </c>
    </row>
    <row r="10" ht="34" customHeight="1">
      <c r="A10" s="14" t="inlineStr">
        <is>
          <t>COM-FIC-009</t>
        </is>
      </c>
      <c r="B10" s="27" t="n">
        <v>46274</v>
      </c>
      <c r="C10" s="28" t="n">
        <v>0.5</v>
      </c>
      <c r="D10" s="17" t="inlineStr">
        <is>
          <t>Cliente Ficticio Índigo</t>
        </is>
      </c>
      <c r="E10" s="14" t="inlineStr">
        <is>
          <t>REF-FIC-109</t>
        </is>
      </c>
      <c r="F10" s="14" t="inlineStr">
        <is>
          <t>Presencial</t>
        </is>
      </c>
      <c r="G10" s="14" t="inlineStr">
        <is>
          <t>Entrante</t>
        </is>
      </c>
      <c r="H10" s="17" t="inlineStr">
        <is>
          <t>Otro</t>
        </is>
      </c>
      <c r="I10" s="17" t="inlineStr">
        <is>
          <t>Consulta operativa</t>
        </is>
      </c>
      <c r="J10" s="17" t="inlineStr">
        <is>
          <t>Contactar el 15/09</t>
        </is>
      </c>
      <c r="K10" s="14" t="inlineStr">
        <is>
          <t>Recepción 2</t>
        </is>
      </c>
      <c r="L10" s="27" t="n">
        <v>46280</v>
      </c>
      <c r="M10" s="28" t="n">
        <v>0.4583333333333333</v>
      </c>
      <c r="N10" s="14" t="inlineStr">
        <is>
          <t>Media</t>
        </is>
      </c>
      <c r="O10" s="14" t="inlineStr">
        <is>
          <t>Contactado</t>
        </is>
      </c>
      <c r="P10" s="18">
        <f>IF(A10="","",IF(OR(O10="Cerrado",O10="No requiere respuesta"),"Cerrado",IF(L10="","Sin seguimiento",IFERROR(IF(L10&lt;'Parámetros'!$B$2,"Vencido",IF(L10&lt;='Parámetros'!$B$2+'Parámetros'!$B$3,"Próximo","Programado")),"Revisar fecha"))))</f>
        <v/>
      </c>
      <c r="Q10" s="8">
        <f>IF(OR(A10="",L10=""),"",IFERROR(L10-'Parámetros'!$B$2,""))</f>
        <v/>
      </c>
      <c r="R10" s="17" t="n"/>
      <c r="AA10">
        <f>IFERROR(IF('Catálogos'!A10="","",'Catálogos'!A10),"")</f>
        <v/>
      </c>
      <c r="AB10">
        <f>IFERROR(IF('Catálogos'!B10="","",'Catálogos'!B10),"")</f>
        <v/>
      </c>
      <c r="AC10">
        <f>IFERROR(IF('Catálogos'!C10="","",'Catálogos'!C10),"")</f>
        <v/>
      </c>
      <c r="AD10">
        <f>IFERROR(IF('Catálogos'!D10="","",'Catálogos'!D10),"")</f>
        <v/>
      </c>
      <c r="AE10">
        <f>IFERROR(IF('Catálogos'!E10="","",'Catálogos'!E10),"")</f>
        <v/>
      </c>
      <c r="AF10">
        <f>IFERROR(IF('Catálogos'!F10="","",'Catálogos'!F10),"")</f>
        <v/>
      </c>
    </row>
    <row r="11" ht="34" customHeight="1">
      <c r="A11" s="14" t="inlineStr">
        <is>
          <t>COM-FIC-010</t>
        </is>
      </c>
      <c r="B11" s="27" t="n">
        <v>46274</v>
      </c>
      <c r="C11" s="28" t="n">
        <v>0.6840277777777778</v>
      </c>
      <c r="D11" s="17" t="inlineStr">
        <is>
          <t>Cliente Ficticio Jade</t>
        </is>
      </c>
      <c r="E11" s="14" t="inlineStr">
        <is>
          <t>REF-FIC-110</t>
        </is>
      </c>
      <c r="F11" s="14" t="inlineStr">
        <is>
          <t>SMS</t>
        </is>
      </c>
      <c r="G11" s="14" t="inlineStr">
        <is>
          <t>Saliente</t>
        </is>
      </c>
      <c r="H11" s="17" t="inlineStr">
        <is>
          <t>Recordatorio</t>
        </is>
      </c>
      <c r="I11" s="17" t="inlineStr">
        <is>
          <t>Mensaje entregado</t>
        </is>
      </c>
      <c r="J11" s="17" t="inlineStr">
        <is>
          <t>Sin acción adicional</t>
        </is>
      </c>
      <c r="K11" s="14" t="inlineStr">
        <is>
          <t>Recepción 1</t>
        </is>
      </c>
      <c r="L11" s="27" t="n"/>
      <c r="M11" s="28" t="n"/>
      <c r="N11" s="14" t="inlineStr">
        <is>
          <t>Baja</t>
        </is>
      </c>
      <c r="O11" s="14" t="inlineStr">
        <is>
          <t>Cerrado</t>
        </is>
      </c>
      <c r="P11" s="19">
        <f>IF(A11="","",IF(OR(O11="Cerrado",O11="No requiere respuesta"),"Cerrado",IF(L11="","Sin seguimiento",IFERROR(IF(L11&lt;'Parámetros'!$B$2,"Vencido",IF(L11&lt;='Parámetros'!$B$2+'Parámetros'!$B$3,"Próximo","Programado")),"Revisar fecha"))))</f>
        <v/>
      </c>
      <c r="Q11" s="10">
        <f>IF(OR(A11="",L11=""),"",IFERROR(L11-'Parámetros'!$B$2,""))</f>
        <v/>
      </c>
      <c r="R11" s="17" t="n"/>
      <c r="AA11">
        <f>IFERROR(IF('Catálogos'!A11="","",'Catálogos'!A11),"")</f>
        <v/>
      </c>
      <c r="AB11">
        <f>IFERROR(IF('Catálogos'!B11="","",'Catálogos'!B11),"")</f>
        <v/>
      </c>
      <c r="AC11">
        <f>IFERROR(IF('Catálogos'!C11="","",'Catálogos'!C11),"")</f>
        <v/>
      </c>
      <c r="AD11">
        <f>IFERROR(IF('Catálogos'!D11="","",'Catálogos'!D11),"")</f>
        <v/>
      </c>
      <c r="AE11">
        <f>IFERROR(IF('Catálogos'!E11="","",'Catálogos'!E11),"")</f>
        <v/>
      </c>
      <c r="AF11">
        <f>IFERROR(IF('Catálogos'!F11="","",'Catálogos'!F11),"")</f>
        <v/>
      </c>
    </row>
    <row r="12" ht="34" customHeight="1">
      <c r="A12" s="14" t="n"/>
      <c r="B12" s="27" t="n"/>
      <c r="C12" s="28" t="n"/>
      <c r="D12" s="17" t="n"/>
      <c r="E12" s="14" t="n"/>
      <c r="F12" s="14" t="n"/>
      <c r="G12" s="14" t="n"/>
      <c r="H12" s="17" t="n"/>
      <c r="I12" s="17" t="n"/>
      <c r="J12" s="17" t="n"/>
      <c r="K12" s="14" t="n"/>
      <c r="L12" s="27" t="n"/>
      <c r="M12" s="28" t="n"/>
      <c r="N12" s="14" t="n"/>
      <c r="O12" s="14" t="n"/>
      <c r="P12" s="18">
        <f>IF(A12="","",IF(OR(O12="Cerrado",O12="No requiere respuesta"),"Cerrado",IF(L12="","Sin seguimiento",IFERROR(IF(L12&lt;'Parámetros'!$B$2,"Vencido",IF(L12&lt;='Parámetros'!$B$2+'Parámetros'!$B$3,"Próximo","Programado")),"Revisar fecha"))))</f>
        <v/>
      </c>
      <c r="Q12" s="8">
        <f>IF(OR(A12="",L12=""),"",IFERROR(L12-'Parámetros'!$B$2,""))</f>
        <v/>
      </c>
      <c r="R12" s="17" t="n"/>
      <c r="AA12">
        <f>IFERROR(IF('Catálogos'!A12="","",'Catálogos'!A12),"")</f>
        <v/>
      </c>
      <c r="AB12">
        <f>IFERROR(IF('Catálogos'!B12="","",'Catálogos'!B12),"")</f>
        <v/>
      </c>
      <c r="AC12">
        <f>IFERROR(IF('Catálogos'!C12="","",'Catálogos'!C12),"")</f>
        <v/>
      </c>
      <c r="AD12">
        <f>IFERROR(IF('Catálogos'!D12="","",'Catálogos'!D12),"")</f>
        <v/>
      </c>
      <c r="AE12">
        <f>IFERROR(IF('Catálogos'!E12="","",'Catálogos'!E12),"")</f>
        <v/>
      </c>
      <c r="AF12">
        <f>IFERROR(IF('Catálogos'!F12="","",'Catálogos'!F12),"")</f>
        <v/>
      </c>
    </row>
    <row r="13" ht="34" customHeight="1">
      <c r="A13" s="14" t="n"/>
      <c r="B13" s="27" t="n"/>
      <c r="C13" s="28" t="n"/>
      <c r="D13" s="17" t="n"/>
      <c r="E13" s="14" t="n"/>
      <c r="F13" s="14" t="n"/>
      <c r="G13" s="14" t="n"/>
      <c r="H13" s="17" t="n"/>
      <c r="I13" s="17" t="n"/>
      <c r="J13" s="17" t="n"/>
      <c r="K13" s="14" t="n"/>
      <c r="L13" s="27" t="n"/>
      <c r="M13" s="28" t="n"/>
      <c r="N13" s="14" t="n"/>
      <c r="O13" s="14" t="n"/>
      <c r="P13" s="19">
        <f>IF(A13="","",IF(OR(O13="Cerrado",O13="No requiere respuesta"),"Cerrado",IF(L13="","Sin seguimiento",IFERROR(IF(L13&lt;'Parámetros'!$B$2,"Vencido",IF(L13&lt;='Parámetros'!$B$2+'Parámetros'!$B$3,"Próximo","Programado")),"Revisar fecha"))))</f>
        <v/>
      </c>
      <c r="Q13" s="10">
        <f>IF(OR(A13="",L13=""),"",IFERROR(L13-'Parámetros'!$B$2,""))</f>
        <v/>
      </c>
      <c r="R13" s="17" t="n"/>
      <c r="AA13">
        <f>IFERROR(IF('Catálogos'!A13="","",'Catálogos'!A13),"")</f>
        <v/>
      </c>
      <c r="AB13">
        <f>IFERROR(IF('Catálogos'!B13="","",'Catálogos'!B13),"")</f>
        <v/>
      </c>
      <c r="AC13">
        <f>IFERROR(IF('Catálogos'!C13="","",'Catálogos'!C13),"")</f>
        <v/>
      </c>
      <c r="AD13">
        <f>IFERROR(IF('Catálogos'!D13="","",'Catálogos'!D13),"")</f>
        <v/>
      </c>
      <c r="AE13">
        <f>IFERROR(IF('Catálogos'!E13="","",'Catálogos'!E13),"")</f>
        <v/>
      </c>
      <c r="AF13">
        <f>IFERROR(IF('Catálogos'!F13="","",'Catálogos'!F13),"")</f>
        <v/>
      </c>
    </row>
    <row r="14" ht="34" customHeight="1">
      <c r="A14" s="14" t="n"/>
      <c r="B14" s="27" t="n"/>
      <c r="C14" s="28" t="n"/>
      <c r="D14" s="17" t="n"/>
      <c r="E14" s="14" t="n"/>
      <c r="F14" s="14" t="n"/>
      <c r="G14" s="14" t="n"/>
      <c r="H14" s="17" t="n"/>
      <c r="I14" s="17" t="n"/>
      <c r="J14" s="17" t="n"/>
      <c r="K14" s="14" t="n"/>
      <c r="L14" s="27" t="n"/>
      <c r="M14" s="28" t="n"/>
      <c r="N14" s="14" t="n"/>
      <c r="O14" s="14" t="n"/>
      <c r="P14" s="18">
        <f>IF(A14="","",IF(OR(O14="Cerrado",O14="No requiere respuesta"),"Cerrado",IF(L14="","Sin seguimiento",IFERROR(IF(L14&lt;'Parámetros'!$B$2,"Vencido",IF(L14&lt;='Parámetros'!$B$2+'Parámetros'!$B$3,"Próximo","Programado")),"Revisar fecha"))))</f>
        <v/>
      </c>
      <c r="Q14" s="8">
        <f>IF(OR(A14="",L14=""),"",IFERROR(L14-'Parámetros'!$B$2,""))</f>
        <v/>
      </c>
      <c r="R14" s="17" t="n"/>
      <c r="AA14">
        <f>IFERROR(IF('Catálogos'!A14="","",'Catálogos'!A14),"")</f>
        <v/>
      </c>
      <c r="AB14">
        <f>IFERROR(IF('Catálogos'!B14="","",'Catálogos'!B14),"")</f>
        <v/>
      </c>
      <c r="AC14">
        <f>IFERROR(IF('Catálogos'!C14="","",'Catálogos'!C14),"")</f>
        <v/>
      </c>
      <c r="AD14">
        <f>IFERROR(IF('Catálogos'!D14="","",'Catálogos'!D14),"")</f>
        <v/>
      </c>
      <c r="AE14">
        <f>IFERROR(IF('Catálogos'!E14="","",'Catálogos'!E14),"")</f>
        <v/>
      </c>
      <c r="AF14">
        <f>IFERROR(IF('Catálogos'!F14="","",'Catálogos'!F14),"")</f>
        <v/>
      </c>
    </row>
    <row r="15" ht="34" customHeight="1">
      <c r="A15" s="14" t="n"/>
      <c r="B15" s="27" t="n"/>
      <c r="C15" s="28" t="n"/>
      <c r="D15" s="17" t="n"/>
      <c r="E15" s="14" t="n"/>
      <c r="F15" s="14" t="n"/>
      <c r="G15" s="14" t="n"/>
      <c r="H15" s="17" t="n"/>
      <c r="I15" s="17" t="n"/>
      <c r="J15" s="17" t="n"/>
      <c r="K15" s="14" t="n"/>
      <c r="L15" s="27" t="n"/>
      <c r="M15" s="28" t="n"/>
      <c r="N15" s="14" t="n"/>
      <c r="O15" s="14" t="n"/>
      <c r="P15" s="19">
        <f>IF(A15="","",IF(OR(O15="Cerrado",O15="No requiere respuesta"),"Cerrado",IF(L15="","Sin seguimiento",IFERROR(IF(L15&lt;'Parámetros'!$B$2,"Vencido",IF(L15&lt;='Parámetros'!$B$2+'Parámetros'!$B$3,"Próximo","Programado")),"Revisar fecha"))))</f>
        <v/>
      </c>
      <c r="Q15" s="10">
        <f>IF(OR(A15="",L15=""),"",IFERROR(L15-'Parámetros'!$B$2,""))</f>
        <v/>
      </c>
      <c r="R15" s="17" t="n"/>
      <c r="AA15">
        <f>IFERROR(IF('Catálogos'!A15="","",'Catálogos'!A15),"")</f>
        <v/>
      </c>
      <c r="AB15">
        <f>IFERROR(IF('Catálogos'!B15="","",'Catálogos'!B15),"")</f>
        <v/>
      </c>
      <c r="AC15">
        <f>IFERROR(IF('Catálogos'!C15="","",'Catálogos'!C15),"")</f>
        <v/>
      </c>
      <c r="AD15">
        <f>IFERROR(IF('Catálogos'!D15="","",'Catálogos'!D15),"")</f>
        <v/>
      </c>
      <c r="AE15">
        <f>IFERROR(IF('Catálogos'!E15="","",'Catálogos'!E15),"")</f>
        <v/>
      </c>
      <c r="AF15">
        <f>IFERROR(IF('Catálogos'!F15="","",'Catálogos'!F15),"")</f>
        <v/>
      </c>
    </row>
    <row r="16" ht="34" customHeight="1">
      <c r="A16" s="14" t="n"/>
      <c r="B16" s="27" t="n"/>
      <c r="C16" s="28" t="n"/>
      <c r="D16" s="17" t="n"/>
      <c r="E16" s="14" t="n"/>
      <c r="F16" s="14" t="n"/>
      <c r="G16" s="14" t="n"/>
      <c r="H16" s="17" t="n"/>
      <c r="I16" s="17" t="n"/>
      <c r="J16" s="17" t="n"/>
      <c r="K16" s="14" t="n"/>
      <c r="L16" s="27" t="n"/>
      <c r="M16" s="28" t="n"/>
      <c r="N16" s="14" t="n"/>
      <c r="O16" s="14" t="n"/>
      <c r="P16" s="18">
        <f>IF(A16="","",IF(OR(O16="Cerrado",O16="No requiere respuesta"),"Cerrado",IF(L16="","Sin seguimiento",IFERROR(IF(L16&lt;'Parámetros'!$B$2,"Vencido",IF(L16&lt;='Parámetros'!$B$2+'Parámetros'!$B$3,"Próximo","Programado")),"Revisar fecha"))))</f>
        <v/>
      </c>
      <c r="Q16" s="8">
        <f>IF(OR(A16="",L16=""),"",IFERROR(L16-'Parámetros'!$B$2,""))</f>
        <v/>
      </c>
      <c r="R16" s="17" t="n"/>
      <c r="AA16">
        <f>IFERROR(IF('Catálogos'!A16="","",'Catálogos'!A16),"")</f>
        <v/>
      </c>
      <c r="AB16">
        <f>IFERROR(IF('Catálogos'!B16="","",'Catálogos'!B16),"")</f>
        <v/>
      </c>
      <c r="AC16">
        <f>IFERROR(IF('Catálogos'!C16="","",'Catálogos'!C16),"")</f>
        <v/>
      </c>
      <c r="AD16">
        <f>IFERROR(IF('Catálogos'!D16="","",'Catálogos'!D16),"")</f>
        <v/>
      </c>
      <c r="AE16">
        <f>IFERROR(IF('Catálogos'!E16="","",'Catálogos'!E16),"")</f>
        <v/>
      </c>
      <c r="AF16">
        <f>IFERROR(IF('Catálogos'!F16="","",'Catálogos'!F16),"")</f>
        <v/>
      </c>
    </row>
    <row r="17" ht="34" customHeight="1">
      <c r="A17" s="14" t="n"/>
      <c r="B17" s="27" t="n"/>
      <c r="C17" s="28" t="n"/>
      <c r="D17" s="17" t="n"/>
      <c r="E17" s="14" t="n"/>
      <c r="F17" s="14" t="n"/>
      <c r="G17" s="14" t="n"/>
      <c r="H17" s="17" t="n"/>
      <c r="I17" s="17" t="n"/>
      <c r="J17" s="17" t="n"/>
      <c r="K17" s="14" t="n"/>
      <c r="L17" s="27" t="n"/>
      <c r="M17" s="28" t="n"/>
      <c r="N17" s="14" t="n"/>
      <c r="O17" s="14" t="n"/>
      <c r="P17" s="19">
        <f>IF(A17="","",IF(OR(O17="Cerrado",O17="No requiere respuesta"),"Cerrado",IF(L17="","Sin seguimiento",IFERROR(IF(L17&lt;'Parámetros'!$B$2,"Vencido",IF(L17&lt;='Parámetros'!$B$2+'Parámetros'!$B$3,"Próximo","Programado")),"Revisar fecha"))))</f>
        <v/>
      </c>
      <c r="Q17" s="10">
        <f>IF(OR(A17="",L17=""),"",IFERROR(L17-'Parámetros'!$B$2,""))</f>
        <v/>
      </c>
      <c r="R17" s="17" t="n"/>
      <c r="AA17">
        <f>IFERROR(IF('Catálogos'!A17="","",'Catálogos'!A17),"")</f>
        <v/>
      </c>
      <c r="AB17">
        <f>IFERROR(IF('Catálogos'!B17="","",'Catálogos'!B17),"")</f>
        <v/>
      </c>
      <c r="AC17">
        <f>IFERROR(IF('Catálogos'!C17="","",'Catálogos'!C17),"")</f>
        <v/>
      </c>
      <c r="AD17">
        <f>IFERROR(IF('Catálogos'!D17="","",'Catálogos'!D17),"")</f>
        <v/>
      </c>
      <c r="AE17">
        <f>IFERROR(IF('Catálogos'!E17="","",'Catálogos'!E17),"")</f>
        <v/>
      </c>
      <c r="AF17">
        <f>IFERROR(IF('Catálogos'!F17="","",'Catálogos'!F17),"")</f>
        <v/>
      </c>
    </row>
    <row r="18" ht="34" customHeight="1">
      <c r="A18" s="14" t="n"/>
      <c r="B18" s="27" t="n"/>
      <c r="C18" s="28" t="n"/>
      <c r="D18" s="17" t="n"/>
      <c r="E18" s="14" t="n"/>
      <c r="F18" s="14" t="n"/>
      <c r="G18" s="14" t="n"/>
      <c r="H18" s="17" t="n"/>
      <c r="I18" s="17" t="n"/>
      <c r="J18" s="17" t="n"/>
      <c r="K18" s="14" t="n"/>
      <c r="L18" s="27" t="n"/>
      <c r="M18" s="28" t="n"/>
      <c r="N18" s="14" t="n"/>
      <c r="O18" s="14" t="n"/>
      <c r="P18" s="18">
        <f>IF(A18="","",IF(OR(O18="Cerrado",O18="No requiere respuesta"),"Cerrado",IF(L18="","Sin seguimiento",IFERROR(IF(L18&lt;'Parámetros'!$B$2,"Vencido",IF(L18&lt;='Parámetros'!$B$2+'Parámetros'!$B$3,"Próximo","Programado")),"Revisar fecha"))))</f>
        <v/>
      </c>
      <c r="Q18" s="8">
        <f>IF(OR(A18="",L18=""),"",IFERROR(L18-'Parámetros'!$B$2,""))</f>
        <v/>
      </c>
      <c r="R18" s="17" t="n"/>
      <c r="AA18">
        <f>IFERROR(IF('Catálogos'!A18="","",'Catálogos'!A18),"")</f>
        <v/>
      </c>
      <c r="AB18">
        <f>IFERROR(IF('Catálogos'!B18="","",'Catálogos'!B18),"")</f>
        <v/>
      </c>
      <c r="AC18">
        <f>IFERROR(IF('Catálogos'!C18="","",'Catálogos'!C18),"")</f>
        <v/>
      </c>
      <c r="AD18">
        <f>IFERROR(IF('Catálogos'!D18="","",'Catálogos'!D18),"")</f>
        <v/>
      </c>
      <c r="AE18">
        <f>IFERROR(IF('Catálogos'!E18="","",'Catálogos'!E18),"")</f>
        <v/>
      </c>
      <c r="AF18">
        <f>IFERROR(IF('Catálogos'!F18="","",'Catálogos'!F18),"")</f>
        <v/>
      </c>
    </row>
    <row r="19" ht="34" customHeight="1">
      <c r="A19" s="14" t="n"/>
      <c r="B19" s="27" t="n"/>
      <c r="C19" s="28" t="n"/>
      <c r="D19" s="17" t="n"/>
      <c r="E19" s="14" t="n"/>
      <c r="F19" s="14" t="n"/>
      <c r="G19" s="14" t="n"/>
      <c r="H19" s="17" t="n"/>
      <c r="I19" s="17" t="n"/>
      <c r="J19" s="17" t="n"/>
      <c r="K19" s="14" t="n"/>
      <c r="L19" s="27" t="n"/>
      <c r="M19" s="28" t="n"/>
      <c r="N19" s="14" t="n"/>
      <c r="O19" s="14" t="n"/>
      <c r="P19" s="19">
        <f>IF(A19="","",IF(OR(O19="Cerrado",O19="No requiere respuesta"),"Cerrado",IF(L19="","Sin seguimiento",IFERROR(IF(L19&lt;'Parámetros'!$B$2,"Vencido",IF(L19&lt;='Parámetros'!$B$2+'Parámetros'!$B$3,"Próximo","Programado")),"Revisar fecha"))))</f>
        <v/>
      </c>
      <c r="Q19" s="10">
        <f>IF(OR(A19="",L19=""),"",IFERROR(L19-'Parámetros'!$B$2,""))</f>
        <v/>
      </c>
      <c r="R19" s="17" t="n"/>
      <c r="AA19">
        <f>IFERROR(IF('Catálogos'!A19="","",'Catálogos'!A19),"")</f>
        <v/>
      </c>
      <c r="AB19">
        <f>IFERROR(IF('Catálogos'!B19="","",'Catálogos'!B19),"")</f>
        <v/>
      </c>
      <c r="AC19">
        <f>IFERROR(IF('Catálogos'!C19="","",'Catálogos'!C19),"")</f>
        <v/>
      </c>
      <c r="AD19">
        <f>IFERROR(IF('Catálogos'!D19="","",'Catálogos'!D19),"")</f>
        <v/>
      </c>
      <c r="AE19">
        <f>IFERROR(IF('Catálogos'!E19="","",'Catálogos'!E19),"")</f>
        <v/>
      </c>
      <c r="AF19">
        <f>IFERROR(IF('Catálogos'!F19="","",'Catálogos'!F19),"")</f>
        <v/>
      </c>
    </row>
    <row r="20" ht="34" customHeight="1">
      <c r="A20" s="14" t="n"/>
      <c r="B20" s="27" t="n"/>
      <c r="C20" s="28" t="n"/>
      <c r="D20" s="17" t="n"/>
      <c r="E20" s="14" t="n"/>
      <c r="F20" s="14" t="n"/>
      <c r="G20" s="14" t="n"/>
      <c r="H20" s="17" t="n"/>
      <c r="I20" s="17" t="n"/>
      <c r="J20" s="17" t="n"/>
      <c r="K20" s="14" t="n"/>
      <c r="L20" s="27" t="n"/>
      <c r="M20" s="28" t="n"/>
      <c r="N20" s="14" t="n"/>
      <c r="O20" s="14" t="n"/>
      <c r="P20" s="18">
        <f>IF(A20="","",IF(OR(O20="Cerrado",O20="No requiere respuesta"),"Cerrado",IF(L20="","Sin seguimiento",IFERROR(IF(L20&lt;'Parámetros'!$B$2,"Vencido",IF(L20&lt;='Parámetros'!$B$2+'Parámetros'!$B$3,"Próximo","Programado")),"Revisar fecha"))))</f>
        <v/>
      </c>
      <c r="Q20" s="8">
        <f>IF(OR(A20="",L20=""),"",IFERROR(L20-'Parámetros'!$B$2,""))</f>
        <v/>
      </c>
      <c r="R20" s="17" t="n"/>
      <c r="AA20">
        <f>IFERROR(IF('Catálogos'!A20="","",'Catálogos'!A20),"")</f>
        <v/>
      </c>
      <c r="AB20">
        <f>IFERROR(IF('Catálogos'!B20="","",'Catálogos'!B20),"")</f>
        <v/>
      </c>
      <c r="AC20">
        <f>IFERROR(IF('Catálogos'!C20="","",'Catálogos'!C20),"")</f>
        <v/>
      </c>
      <c r="AD20">
        <f>IFERROR(IF('Catálogos'!D20="","",'Catálogos'!D20),"")</f>
        <v/>
      </c>
      <c r="AE20">
        <f>IFERROR(IF('Catálogos'!E20="","",'Catálogos'!E20),"")</f>
        <v/>
      </c>
      <c r="AF20">
        <f>IFERROR(IF('Catálogos'!F20="","",'Catálogos'!F20),"")</f>
        <v/>
      </c>
    </row>
    <row r="21" ht="34" customHeight="1">
      <c r="A21" s="14" t="n"/>
      <c r="B21" s="27" t="n"/>
      <c r="C21" s="28" t="n"/>
      <c r="D21" s="17" t="n"/>
      <c r="E21" s="14" t="n"/>
      <c r="F21" s="14" t="n"/>
      <c r="G21" s="14" t="n"/>
      <c r="H21" s="17" t="n"/>
      <c r="I21" s="17" t="n"/>
      <c r="J21" s="17" t="n"/>
      <c r="K21" s="14" t="n"/>
      <c r="L21" s="27" t="n"/>
      <c r="M21" s="28" t="n"/>
      <c r="N21" s="14" t="n"/>
      <c r="O21" s="14" t="n"/>
      <c r="P21" s="19">
        <f>IF(A21="","",IF(OR(O21="Cerrado",O21="No requiere respuesta"),"Cerrado",IF(L21="","Sin seguimiento",IFERROR(IF(L21&lt;'Parámetros'!$B$2,"Vencido",IF(L21&lt;='Parámetros'!$B$2+'Parámetros'!$B$3,"Próximo","Programado")),"Revisar fecha"))))</f>
        <v/>
      </c>
      <c r="Q21" s="10">
        <f>IF(OR(A21="",L21=""),"",IFERROR(L21-'Parámetros'!$B$2,""))</f>
        <v/>
      </c>
      <c r="R21" s="17" t="n"/>
      <c r="AA21">
        <f>IFERROR(IF('Catálogos'!A21="","",'Catálogos'!A21),"")</f>
        <v/>
      </c>
      <c r="AB21">
        <f>IFERROR(IF('Catálogos'!B21="","",'Catálogos'!B21),"")</f>
        <v/>
      </c>
      <c r="AC21">
        <f>IFERROR(IF('Catálogos'!C21="","",'Catálogos'!C21),"")</f>
        <v/>
      </c>
      <c r="AD21">
        <f>IFERROR(IF('Catálogos'!D21="","",'Catálogos'!D21),"")</f>
        <v/>
      </c>
      <c r="AE21">
        <f>IFERROR(IF('Catálogos'!E21="","",'Catálogos'!E21),"")</f>
        <v/>
      </c>
      <c r="AF21">
        <f>IFERROR(IF('Catálogos'!F21="","",'Catálogos'!F21),"")</f>
        <v/>
      </c>
    </row>
    <row r="22" ht="34" customHeight="1">
      <c r="A22" s="14" t="n"/>
      <c r="B22" s="27" t="n"/>
      <c r="C22" s="28" t="n"/>
      <c r="D22" s="17" t="n"/>
      <c r="E22" s="14" t="n"/>
      <c r="F22" s="14" t="n"/>
      <c r="G22" s="14" t="n"/>
      <c r="H22" s="17" t="n"/>
      <c r="I22" s="17" t="n"/>
      <c r="J22" s="17" t="n"/>
      <c r="K22" s="14" t="n"/>
      <c r="L22" s="27" t="n"/>
      <c r="M22" s="28" t="n"/>
      <c r="N22" s="14" t="n"/>
      <c r="O22" s="14" t="n"/>
      <c r="P22" s="18">
        <f>IF(A22="","",IF(OR(O22="Cerrado",O22="No requiere respuesta"),"Cerrado",IF(L22="","Sin seguimiento",IFERROR(IF(L22&lt;'Parámetros'!$B$2,"Vencido",IF(L22&lt;='Parámetros'!$B$2+'Parámetros'!$B$3,"Próximo","Programado")),"Revisar fecha"))))</f>
        <v/>
      </c>
      <c r="Q22" s="8">
        <f>IF(OR(A22="",L22=""),"",IFERROR(L22-'Parámetros'!$B$2,""))</f>
        <v/>
      </c>
      <c r="R22" s="17" t="n"/>
      <c r="AA22">
        <f>IFERROR(IF('Catálogos'!A22="","",'Catálogos'!A22),"")</f>
        <v/>
      </c>
      <c r="AB22">
        <f>IFERROR(IF('Catálogos'!B22="","",'Catálogos'!B22),"")</f>
        <v/>
      </c>
      <c r="AC22">
        <f>IFERROR(IF('Catálogos'!C22="","",'Catálogos'!C22),"")</f>
        <v/>
      </c>
      <c r="AD22">
        <f>IFERROR(IF('Catálogos'!D22="","",'Catálogos'!D22),"")</f>
        <v/>
      </c>
      <c r="AE22">
        <f>IFERROR(IF('Catálogos'!E22="","",'Catálogos'!E22),"")</f>
        <v/>
      </c>
      <c r="AF22">
        <f>IFERROR(IF('Catálogos'!F22="","",'Catálogos'!F22),"")</f>
        <v/>
      </c>
    </row>
    <row r="23" ht="34" customHeight="1">
      <c r="A23" s="14" t="n"/>
      <c r="B23" s="27" t="n"/>
      <c r="C23" s="28" t="n"/>
      <c r="D23" s="17" t="n"/>
      <c r="E23" s="14" t="n"/>
      <c r="F23" s="14" t="n"/>
      <c r="G23" s="14" t="n"/>
      <c r="H23" s="17" t="n"/>
      <c r="I23" s="17" t="n"/>
      <c r="J23" s="17" t="n"/>
      <c r="K23" s="14" t="n"/>
      <c r="L23" s="27" t="n"/>
      <c r="M23" s="28" t="n"/>
      <c r="N23" s="14" t="n"/>
      <c r="O23" s="14" t="n"/>
      <c r="P23" s="19">
        <f>IF(A23="","",IF(OR(O23="Cerrado",O23="No requiere respuesta"),"Cerrado",IF(L23="","Sin seguimiento",IFERROR(IF(L23&lt;'Parámetros'!$B$2,"Vencido",IF(L23&lt;='Parámetros'!$B$2+'Parámetros'!$B$3,"Próximo","Programado")),"Revisar fecha"))))</f>
        <v/>
      </c>
      <c r="Q23" s="10">
        <f>IF(OR(A23="",L23=""),"",IFERROR(L23-'Parámetros'!$B$2,""))</f>
        <v/>
      </c>
      <c r="R23" s="17" t="n"/>
      <c r="AA23">
        <f>IFERROR(IF('Catálogos'!A23="","",'Catálogos'!A23),"")</f>
        <v/>
      </c>
      <c r="AB23">
        <f>IFERROR(IF('Catálogos'!B23="","",'Catálogos'!B23),"")</f>
        <v/>
      </c>
      <c r="AC23">
        <f>IFERROR(IF('Catálogos'!C23="","",'Catálogos'!C23),"")</f>
        <v/>
      </c>
      <c r="AD23">
        <f>IFERROR(IF('Catálogos'!D23="","",'Catálogos'!D23),"")</f>
        <v/>
      </c>
      <c r="AE23">
        <f>IFERROR(IF('Catálogos'!E23="","",'Catálogos'!E23),"")</f>
        <v/>
      </c>
      <c r="AF23">
        <f>IFERROR(IF('Catálogos'!F23="","",'Catálogos'!F23),"")</f>
        <v/>
      </c>
    </row>
    <row r="24" ht="34" customHeight="1">
      <c r="A24" s="14" t="n"/>
      <c r="B24" s="27" t="n"/>
      <c r="C24" s="28" t="n"/>
      <c r="D24" s="17" t="n"/>
      <c r="E24" s="14" t="n"/>
      <c r="F24" s="14" t="n"/>
      <c r="G24" s="14" t="n"/>
      <c r="H24" s="17" t="n"/>
      <c r="I24" s="17" t="n"/>
      <c r="J24" s="17" t="n"/>
      <c r="K24" s="14" t="n"/>
      <c r="L24" s="27" t="n"/>
      <c r="M24" s="28" t="n"/>
      <c r="N24" s="14" t="n"/>
      <c r="O24" s="14" t="n"/>
      <c r="P24" s="18">
        <f>IF(A24="","",IF(OR(O24="Cerrado",O24="No requiere respuesta"),"Cerrado",IF(L24="","Sin seguimiento",IFERROR(IF(L24&lt;'Parámetros'!$B$2,"Vencido",IF(L24&lt;='Parámetros'!$B$2+'Parámetros'!$B$3,"Próximo","Programado")),"Revisar fecha"))))</f>
        <v/>
      </c>
      <c r="Q24" s="8">
        <f>IF(OR(A24="",L24=""),"",IFERROR(L24-'Parámetros'!$B$2,""))</f>
        <v/>
      </c>
      <c r="R24" s="17" t="n"/>
      <c r="AA24">
        <f>IFERROR(IF('Catálogos'!A24="","",'Catálogos'!A24),"")</f>
        <v/>
      </c>
      <c r="AB24">
        <f>IFERROR(IF('Catálogos'!B24="","",'Catálogos'!B24),"")</f>
        <v/>
      </c>
      <c r="AC24">
        <f>IFERROR(IF('Catálogos'!C24="","",'Catálogos'!C24),"")</f>
        <v/>
      </c>
      <c r="AD24">
        <f>IFERROR(IF('Catálogos'!D24="","",'Catálogos'!D24),"")</f>
        <v/>
      </c>
      <c r="AE24">
        <f>IFERROR(IF('Catálogos'!E24="","",'Catálogos'!E24),"")</f>
        <v/>
      </c>
      <c r="AF24">
        <f>IFERROR(IF('Catálogos'!F24="","",'Catálogos'!F24),"")</f>
        <v/>
      </c>
    </row>
    <row r="25" ht="34" customHeight="1">
      <c r="A25" s="14" t="n"/>
      <c r="B25" s="27" t="n"/>
      <c r="C25" s="28" t="n"/>
      <c r="D25" s="17" t="n"/>
      <c r="E25" s="14" t="n"/>
      <c r="F25" s="14" t="n"/>
      <c r="G25" s="14" t="n"/>
      <c r="H25" s="17" t="n"/>
      <c r="I25" s="17" t="n"/>
      <c r="J25" s="17" t="n"/>
      <c r="K25" s="14" t="n"/>
      <c r="L25" s="27" t="n"/>
      <c r="M25" s="28" t="n"/>
      <c r="N25" s="14" t="n"/>
      <c r="O25" s="14" t="n"/>
      <c r="P25" s="19">
        <f>IF(A25="","",IF(OR(O25="Cerrado",O25="No requiere respuesta"),"Cerrado",IF(L25="","Sin seguimiento",IFERROR(IF(L25&lt;'Parámetros'!$B$2,"Vencido",IF(L25&lt;='Parámetros'!$B$2+'Parámetros'!$B$3,"Próximo","Programado")),"Revisar fecha"))))</f>
        <v/>
      </c>
      <c r="Q25" s="10">
        <f>IF(OR(A25="",L25=""),"",IFERROR(L25-'Parámetros'!$B$2,""))</f>
        <v/>
      </c>
      <c r="R25" s="17" t="n"/>
      <c r="AA25">
        <f>IFERROR(IF('Catálogos'!A25="","",'Catálogos'!A25),"")</f>
        <v/>
      </c>
      <c r="AB25">
        <f>IFERROR(IF('Catálogos'!B25="","",'Catálogos'!B25),"")</f>
        <v/>
      </c>
      <c r="AC25">
        <f>IFERROR(IF('Catálogos'!C25="","",'Catálogos'!C25),"")</f>
        <v/>
      </c>
      <c r="AD25">
        <f>IFERROR(IF('Catálogos'!D25="","",'Catálogos'!D25),"")</f>
        <v/>
      </c>
      <c r="AE25">
        <f>IFERROR(IF('Catálogos'!E25="","",'Catálogos'!E25),"")</f>
        <v/>
      </c>
      <c r="AF25">
        <f>IFERROR(IF('Catálogos'!F25="","",'Catálogos'!F25),"")</f>
        <v/>
      </c>
    </row>
    <row r="26" ht="34" customHeight="1">
      <c r="A26" s="14" t="n"/>
      <c r="B26" s="27" t="n"/>
      <c r="C26" s="28" t="n"/>
      <c r="D26" s="17" t="n"/>
      <c r="E26" s="14" t="n"/>
      <c r="F26" s="14" t="n"/>
      <c r="G26" s="14" t="n"/>
      <c r="H26" s="17" t="n"/>
      <c r="I26" s="17" t="n"/>
      <c r="J26" s="17" t="n"/>
      <c r="K26" s="14" t="n"/>
      <c r="L26" s="27" t="n"/>
      <c r="M26" s="28" t="n"/>
      <c r="N26" s="14" t="n"/>
      <c r="O26" s="14" t="n"/>
      <c r="P26" s="18">
        <f>IF(A26="","",IF(OR(O26="Cerrado",O26="No requiere respuesta"),"Cerrado",IF(L26="","Sin seguimiento",IFERROR(IF(L26&lt;'Parámetros'!$B$2,"Vencido",IF(L26&lt;='Parámetros'!$B$2+'Parámetros'!$B$3,"Próximo","Programado")),"Revisar fecha"))))</f>
        <v/>
      </c>
      <c r="Q26" s="8">
        <f>IF(OR(A26="",L26=""),"",IFERROR(L26-'Parámetros'!$B$2,""))</f>
        <v/>
      </c>
      <c r="R26" s="17" t="n"/>
      <c r="AA26">
        <f>IFERROR(IF('Catálogos'!A26="","",'Catálogos'!A26),"")</f>
        <v/>
      </c>
      <c r="AB26">
        <f>IFERROR(IF('Catálogos'!B26="","",'Catálogos'!B26),"")</f>
        <v/>
      </c>
      <c r="AC26">
        <f>IFERROR(IF('Catálogos'!C26="","",'Catálogos'!C26),"")</f>
        <v/>
      </c>
      <c r="AD26">
        <f>IFERROR(IF('Catálogos'!D26="","",'Catálogos'!D26),"")</f>
        <v/>
      </c>
      <c r="AE26">
        <f>IFERROR(IF('Catálogos'!E26="","",'Catálogos'!E26),"")</f>
        <v/>
      </c>
      <c r="AF26">
        <f>IFERROR(IF('Catálogos'!F26="","",'Catálogos'!F26),"")</f>
        <v/>
      </c>
    </row>
    <row r="27" ht="34" customHeight="1">
      <c r="A27" s="14" t="n"/>
      <c r="B27" s="27" t="n"/>
      <c r="C27" s="28" t="n"/>
      <c r="D27" s="17" t="n"/>
      <c r="E27" s="14" t="n"/>
      <c r="F27" s="14" t="n"/>
      <c r="G27" s="14" t="n"/>
      <c r="H27" s="17" t="n"/>
      <c r="I27" s="17" t="n"/>
      <c r="J27" s="17" t="n"/>
      <c r="K27" s="14" t="n"/>
      <c r="L27" s="27" t="n"/>
      <c r="M27" s="28" t="n"/>
      <c r="N27" s="14" t="n"/>
      <c r="O27" s="14" t="n"/>
      <c r="P27" s="19">
        <f>IF(A27="","",IF(OR(O27="Cerrado",O27="No requiere respuesta"),"Cerrado",IF(L27="","Sin seguimiento",IFERROR(IF(L27&lt;'Parámetros'!$B$2,"Vencido",IF(L27&lt;='Parámetros'!$B$2+'Parámetros'!$B$3,"Próximo","Programado")),"Revisar fecha"))))</f>
        <v/>
      </c>
      <c r="Q27" s="10">
        <f>IF(OR(A27="",L27=""),"",IFERROR(L27-'Parámetros'!$B$2,""))</f>
        <v/>
      </c>
      <c r="R27" s="17" t="n"/>
      <c r="AA27">
        <f>IFERROR(IF('Catálogos'!A27="","",'Catálogos'!A27),"")</f>
        <v/>
      </c>
      <c r="AB27">
        <f>IFERROR(IF('Catálogos'!B27="","",'Catálogos'!B27),"")</f>
        <v/>
      </c>
      <c r="AC27">
        <f>IFERROR(IF('Catálogos'!C27="","",'Catálogos'!C27),"")</f>
        <v/>
      </c>
      <c r="AD27">
        <f>IFERROR(IF('Catálogos'!D27="","",'Catálogos'!D27),"")</f>
        <v/>
      </c>
      <c r="AE27">
        <f>IFERROR(IF('Catálogos'!E27="","",'Catálogos'!E27),"")</f>
        <v/>
      </c>
      <c r="AF27">
        <f>IFERROR(IF('Catálogos'!F27="","",'Catálogos'!F27),"")</f>
        <v/>
      </c>
    </row>
    <row r="28" ht="34" customHeight="1">
      <c r="A28" s="14" t="n"/>
      <c r="B28" s="27" t="n"/>
      <c r="C28" s="28" t="n"/>
      <c r="D28" s="17" t="n"/>
      <c r="E28" s="14" t="n"/>
      <c r="F28" s="14" t="n"/>
      <c r="G28" s="14" t="n"/>
      <c r="H28" s="17" t="n"/>
      <c r="I28" s="17" t="n"/>
      <c r="J28" s="17" t="n"/>
      <c r="K28" s="14" t="n"/>
      <c r="L28" s="27" t="n"/>
      <c r="M28" s="28" t="n"/>
      <c r="N28" s="14" t="n"/>
      <c r="O28" s="14" t="n"/>
      <c r="P28" s="18">
        <f>IF(A28="","",IF(OR(O28="Cerrado",O28="No requiere respuesta"),"Cerrado",IF(L28="","Sin seguimiento",IFERROR(IF(L28&lt;'Parámetros'!$B$2,"Vencido",IF(L28&lt;='Parámetros'!$B$2+'Parámetros'!$B$3,"Próximo","Programado")),"Revisar fecha"))))</f>
        <v/>
      </c>
      <c r="Q28" s="8">
        <f>IF(OR(A28="",L28=""),"",IFERROR(L28-'Parámetros'!$B$2,""))</f>
        <v/>
      </c>
      <c r="R28" s="17" t="n"/>
      <c r="AA28">
        <f>IFERROR(IF('Catálogos'!A28="","",'Catálogos'!A28),"")</f>
        <v/>
      </c>
      <c r="AB28">
        <f>IFERROR(IF('Catálogos'!B28="","",'Catálogos'!B28),"")</f>
        <v/>
      </c>
      <c r="AC28">
        <f>IFERROR(IF('Catálogos'!C28="","",'Catálogos'!C28),"")</f>
        <v/>
      </c>
      <c r="AD28">
        <f>IFERROR(IF('Catálogos'!D28="","",'Catálogos'!D28),"")</f>
        <v/>
      </c>
      <c r="AE28">
        <f>IFERROR(IF('Catálogos'!E28="","",'Catálogos'!E28),"")</f>
        <v/>
      </c>
      <c r="AF28">
        <f>IFERROR(IF('Catálogos'!F28="","",'Catálogos'!F28),"")</f>
        <v/>
      </c>
    </row>
    <row r="29" ht="34" customHeight="1">
      <c r="A29" s="14" t="n"/>
      <c r="B29" s="27" t="n"/>
      <c r="C29" s="28" t="n"/>
      <c r="D29" s="17" t="n"/>
      <c r="E29" s="14" t="n"/>
      <c r="F29" s="14" t="n"/>
      <c r="G29" s="14" t="n"/>
      <c r="H29" s="17" t="n"/>
      <c r="I29" s="17" t="n"/>
      <c r="J29" s="17" t="n"/>
      <c r="K29" s="14" t="n"/>
      <c r="L29" s="27" t="n"/>
      <c r="M29" s="28" t="n"/>
      <c r="N29" s="14" t="n"/>
      <c r="O29" s="14" t="n"/>
      <c r="P29" s="19">
        <f>IF(A29="","",IF(OR(O29="Cerrado",O29="No requiere respuesta"),"Cerrado",IF(L29="","Sin seguimiento",IFERROR(IF(L29&lt;'Parámetros'!$B$2,"Vencido",IF(L29&lt;='Parámetros'!$B$2+'Parámetros'!$B$3,"Próximo","Programado")),"Revisar fecha"))))</f>
        <v/>
      </c>
      <c r="Q29" s="10">
        <f>IF(OR(A29="",L29=""),"",IFERROR(L29-'Parámetros'!$B$2,""))</f>
        <v/>
      </c>
      <c r="R29" s="17" t="n"/>
      <c r="AA29">
        <f>IFERROR(IF('Catálogos'!A29="","",'Catálogos'!A29),"")</f>
        <v/>
      </c>
      <c r="AB29">
        <f>IFERROR(IF('Catálogos'!B29="","",'Catálogos'!B29),"")</f>
        <v/>
      </c>
      <c r="AC29">
        <f>IFERROR(IF('Catálogos'!C29="","",'Catálogos'!C29),"")</f>
        <v/>
      </c>
      <c r="AD29">
        <f>IFERROR(IF('Catálogos'!D29="","",'Catálogos'!D29),"")</f>
        <v/>
      </c>
      <c r="AE29">
        <f>IFERROR(IF('Catálogos'!E29="","",'Catálogos'!E29),"")</f>
        <v/>
      </c>
      <c r="AF29">
        <f>IFERROR(IF('Catálogos'!F29="","",'Catálogos'!F29),"")</f>
        <v/>
      </c>
    </row>
    <row r="30" ht="34" customHeight="1">
      <c r="A30" s="14" t="n"/>
      <c r="B30" s="27" t="n"/>
      <c r="C30" s="28" t="n"/>
      <c r="D30" s="17" t="n"/>
      <c r="E30" s="14" t="n"/>
      <c r="F30" s="14" t="n"/>
      <c r="G30" s="14" t="n"/>
      <c r="H30" s="17" t="n"/>
      <c r="I30" s="17" t="n"/>
      <c r="J30" s="17" t="n"/>
      <c r="K30" s="14" t="n"/>
      <c r="L30" s="27" t="n"/>
      <c r="M30" s="28" t="n"/>
      <c r="N30" s="14" t="n"/>
      <c r="O30" s="14" t="n"/>
      <c r="P30" s="18">
        <f>IF(A30="","",IF(OR(O30="Cerrado",O30="No requiere respuesta"),"Cerrado",IF(L30="","Sin seguimiento",IFERROR(IF(L30&lt;'Parámetros'!$B$2,"Vencido",IF(L30&lt;='Parámetros'!$B$2+'Parámetros'!$B$3,"Próximo","Programado")),"Revisar fecha"))))</f>
        <v/>
      </c>
      <c r="Q30" s="8">
        <f>IF(OR(A30="",L30=""),"",IFERROR(L30-'Parámetros'!$B$2,""))</f>
        <v/>
      </c>
      <c r="R30" s="17" t="n"/>
      <c r="AA30">
        <f>IFERROR(IF('Catálogos'!A30="","",'Catálogos'!A30),"")</f>
        <v/>
      </c>
      <c r="AB30">
        <f>IFERROR(IF('Catálogos'!B30="","",'Catálogos'!B30),"")</f>
        <v/>
      </c>
      <c r="AC30">
        <f>IFERROR(IF('Catálogos'!C30="","",'Catálogos'!C30),"")</f>
        <v/>
      </c>
      <c r="AD30">
        <f>IFERROR(IF('Catálogos'!D30="","",'Catálogos'!D30),"")</f>
        <v/>
      </c>
      <c r="AE30">
        <f>IFERROR(IF('Catálogos'!E30="","",'Catálogos'!E30),"")</f>
        <v/>
      </c>
      <c r="AF30">
        <f>IFERROR(IF('Catálogos'!F30="","",'Catálogos'!F30),"")</f>
        <v/>
      </c>
    </row>
    <row r="31" ht="34" customHeight="1">
      <c r="A31" s="14" t="n"/>
      <c r="B31" s="27" t="n"/>
      <c r="C31" s="28" t="n"/>
      <c r="D31" s="17" t="n"/>
      <c r="E31" s="14" t="n"/>
      <c r="F31" s="14" t="n"/>
      <c r="G31" s="14" t="n"/>
      <c r="H31" s="17" t="n"/>
      <c r="I31" s="17" t="n"/>
      <c r="J31" s="17" t="n"/>
      <c r="K31" s="14" t="n"/>
      <c r="L31" s="27" t="n"/>
      <c r="M31" s="28" t="n"/>
      <c r="N31" s="14" t="n"/>
      <c r="O31" s="14" t="n"/>
      <c r="P31" s="19">
        <f>IF(A31="","",IF(OR(O31="Cerrado",O31="No requiere respuesta"),"Cerrado",IF(L31="","Sin seguimiento",IFERROR(IF(L31&lt;'Parámetros'!$B$2,"Vencido",IF(L31&lt;='Parámetros'!$B$2+'Parámetros'!$B$3,"Próximo","Programado")),"Revisar fecha"))))</f>
        <v/>
      </c>
      <c r="Q31" s="10">
        <f>IF(OR(A31="",L31=""),"",IFERROR(L31-'Parámetros'!$B$2,""))</f>
        <v/>
      </c>
      <c r="R31" s="17" t="n"/>
      <c r="AA31">
        <f>IFERROR(IF('Catálogos'!A31="","",'Catálogos'!A31),"")</f>
        <v/>
      </c>
      <c r="AB31">
        <f>IFERROR(IF('Catálogos'!B31="","",'Catálogos'!B31),"")</f>
        <v/>
      </c>
      <c r="AC31">
        <f>IFERROR(IF('Catálogos'!C31="","",'Catálogos'!C31),"")</f>
        <v/>
      </c>
      <c r="AD31">
        <f>IFERROR(IF('Catálogos'!D31="","",'Catálogos'!D31),"")</f>
        <v/>
      </c>
      <c r="AE31">
        <f>IFERROR(IF('Catálogos'!E31="","",'Catálogos'!E31),"")</f>
        <v/>
      </c>
      <c r="AF31">
        <f>IFERROR(IF('Catálogos'!F31="","",'Catálogos'!F31),"")</f>
        <v/>
      </c>
    </row>
    <row r="32" ht="34" customHeight="1">
      <c r="A32" s="14" t="n"/>
      <c r="B32" s="27" t="n"/>
      <c r="C32" s="28" t="n"/>
      <c r="D32" s="17" t="n"/>
      <c r="E32" s="14" t="n"/>
      <c r="F32" s="14" t="n"/>
      <c r="G32" s="14" t="n"/>
      <c r="H32" s="17" t="n"/>
      <c r="I32" s="17" t="n"/>
      <c r="J32" s="17" t="n"/>
      <c r="K32" s="14" t="n"/>
      <c r="L32" s="27" t="n"/>
      <c r="M32" s="28" t="n"/>
      <c r="N32" s="14" t="n"/>
      <c r="O32" s="14" t="n"/>
      <c r="P32" s="18">
        <f>IF(A32="","",IF(OR(O32="Cerrado",O32="No requiere respuesta"),"Cerrado",IF(L32="","Sin seguimiento",IFERROR(IF(L32&lt;'Parámetros'!$B$2,"Vencido",IF(L32&lt;='Parámetros'!$B$2+'Parámetros'!$B$3,"Próximo","Programado")),"Revisar fecha"))))</f>
        <v/>
      </c>
      <c r="Q32" s="8">
        <f>IF(OR(A32="",L32=""),"",IFERROR(L32-'Parámetros'!$B$2,""))</f>
        <v/>
      </c>
      <c r="R32" s="17" t="n"/>
      <c r="AA32">
        <f>IFERROR(IF('Catálogos'!A32="","",'Catálogos'!A32),"")</f>
        <v/>
      </c>
      <c r="AB32">
        <f>IFERROR(IF('Catálogos'!B32="","",'Catálogos'!B32),"")</f>
        <v/>
      </c>
      <c r="AC32">
        <f>IFERROR(IF('Catálogos'!C32="","",'Catálogos'!C32),"")</f>
        <v/>
      </c>
      <c r="AD32">
        <f>IFERROR(IF('Catálogos'!D32="","",'Catálogos'!D32),"")</f>
        <v/>
      </c>
      <c r="AE32">
        <f>IFERROR(IF('Catálogos'!E32="","",'Catálogos'!E32),"")</f>
        <v/>
      </c>
      <c r="AF32">
        <f>IFERROR(IF('Catálogos'!F32="","",'Catálogos'!F32),"")</f>
        <v/>
      </c>
    </row>
    <row r="33" ht="34" customHeight="1">
      <c r="A33" s="14" t="n"/>
      <c r="B33" s="27" t="n"/>
      <c r="C33" s="28" t="n"/>
      <c r="D33" s="17" t="n"/>
      <c r="E33" s="14" t="n"/>
      <c r="F33" s="14" t="n"/>
      <c r="G33" s="14" t="n"/>
      <c r="H33" s="17" t="n"/>
      <c r="I33" s="17" t="n"/>
      <c r="J33" s="17" t="n"/>
      <c r="K33" s="14" t="n"/>
      <c r="L33" s="27" t="n"/>
      <c r="M33" s="28" t="n"/>
      <c r="N33" s="14" t="n"/>
      <c r="O33" s="14" t="n"/>
      <c r="P33" s="19">
        <f>IF(A33="","",IF(OR(O33="Cerrado",O33="No requiere respuesta"),"Cerrado",IF(L33="","Sin seguimiento",IFERROR(IF(L33&lt;'Parámetros'!$B$2,"Vencido",IF(L33&lt;='Parámetros'!$B$2+'Parámetros'!$B$3,"Próximo","Programado")),"Revisar fecha"))))</f>
        <v/>
      </c>
      <c r="Q33" s="10">
        <f>IF(OR(A33="",L33=""),"",IFERROR(L33-'Parámetros'!$B$2,""))</f>
        <v/>
      </c>
      <c r="R33" s="17" t="n"/>
      <c r="AA33">
        <f>IFERROR(IF('Catálogos'!A33="","",'Catálogos'!A33),"")</f>
        <v/>
      </c>
      <c r="AB33">
        <f>IFERROR(IF('Catálogos'!B33="","",'Catálogos'!B33),"")</f>
        <v/>
      </c>
      <c r="AC33">
        <f>IFERROR(IF('Catálogos'!C33="","",'Catálogos'!C33),"")</f>
        <v/>
      </c>
      <c r="AD33">
        <f>IFERROR(IF('Catálogos'!D33="","",'Catálogos'!D33),"")</f>
        <v/>
      </c>
      <c r="AE33">
        <f>IFERROR(IF('Catálogos'!E33="","",'Catálogos'!E33),"")</f>
        <v/>
      </c>
      <c r="AF33">
        <f>IFERROR(IF('Catálogos'!F33="","",'Catálogos'!F33),"")</f>
        <v/>
      </c>
    </row>
    <row r="34" ht="34" customHeight="1">
      <c r="A34" s="14" t="n"/>
      <c r="B34" s="27" t="n"/>
      <c r="C34" s="28" t="n"/>
      <c r="D34" s="17" t="n"/>
      <c r="E34" s="14" t="n"/>
      <c r="F34" s="14" t="n"/>
      <c r="G34" s="14" t="n"/>
      <c r="H34" s="17" t="n"/>
      <c r="I34" s="17" t="n"/>
      <c r="J34" s="17" t="n"/>
      <c r="K34" s="14" t="n"/>
      <c r="L34" s="27" t="n"/>
      <c r="M34" s="28" t="n"/>
      <c r="N34" s="14" t="n"/>
      <c r="O34" s="14" t="n"/>
      <c r="P34" s="18">
        <f>IF(A34="","",IF(OR(O34="Cerrado",O34="No requiere respuesta"),"Cerrado",IF(L34="","Sin seguimiento",IFERROR(IF(L34&lt;'Parámetros'!$B$2,"Vencido",IF(L34&lt;='Parámetros'!$B$2+'Parámetros'!$B$3,"Próximo","Programado")),"Revisar fecha"))))</f>
        <v/>
      </c>
      <c r="Q34" s="8">
        <f>IF(OR(A34="",L34=""),"",IFERROR(L34-'Parámetros'!$B$2,""))</f>
        <v/>
      </c>
      <c r="R34" s="17" t="n"/>
      <c r="AA34">
        <f>IFERROR(IF('Catálogos'!A34="","",'Catálogos'!A34),"")</f>
        <v/>
      </c>
      <c r="AB34">
        <f>IFERROR(IF('Catálogos'!B34="","",'Catálogos'!B34),"")</f>
        <v/>
      </c>
      <c r="AC34">
        <f>IFERROR(IF('Catálogos'!C34="","",'Catálogos'!C34),"")</f>
        <v/>
      </c>
      <c r="AD34">
        <f>IFERROR(IF('Catálogos'!D34="","",'Catálogos'!D34),"")</f>
        <v/>
      </c>
      <c r="AE34">
        <f>IFERROR(IF('Catálogos'!E34="","",'Catálogos'!E34),"")</f>
        <v/>
      </c>
      <c r="AF34">
        <f>IFERROR(IF('Catálogos'!F34="","",'Catálogos'!F34),"")</f>
        <v/>
      </c>
    </row>
    <row r="35" ht="34" customHeight="1">
      <c r="A35" s="14" t="n"/>
      <c r="B35" s="27" t="n"/>
      <c r="C35" s="28" t="n"/>
      <c r="D35" s="17" t="n"/>
      <c r="E35" s="14" t="n"/>
      <c r="F35" s="14" t="n"/>
      <c r="G35" s="14" t="n"/>
      <c r="H35" s="17" t="n"/>
      <c r="I35" s="17" t="n"/>
      <c r="J35" s="17" t="n"/>
      <c r="K35" s="14" t="n"/>
      <c r="L35" s="27" t="n"/>
      <c r="M35" s="28" t="n"/>
      <c r="N35" s="14" t="n"/>
      <c r="O35" s="14" t="n"/>
      <c r="P35" s="19">
        <f>IF(A35="","",IF(OR(O35="Cerrado",O35="No requiere respuesta"),"Cerrado",IF(L35="","Sin seguimiento",IFERROR(IF(L35&lt;'Parámetros'!$B$2,"Vencido",IF(L35&lt;='Parámetros'!$B$2+'Parámetros'!$B$3,"Próximo","Programado")),"Revisar fecha"))))</f>
        <v/>
      </c>
      <c r="Q35" s="10">
        <f>IF(OR(A35="",L35=""),"",IFERROR(L35-'Parámetros'!$B$2,""))</f>
        <v/>
      </c>
      <c r="R35" s="17" t="n"/>
      <c r="AA35">
        <f>IFERROR(IF('Catálogos'!A35="","",'Catálogos'!A35),"")</f>
        <v/>
      </c>
      <c r="AB35">
        <f>IFERROR(IF('Catálogos'!B35="","",'Catálogos'!B35),"")</f>
        <v/>
      </c>
      <c r="AC35">
        <f>IFERROR(IF('Catálogos'!C35="","",'Catálogos'!C35),"")</f>
        <v/>
      </c>
      <c r="AD35">
        <f>IFERROR(IF('Catálogos'!D35="","",'Catálogos'!D35),"")</f>
        <v/>
      </c>
      <c r="AE35">
        <f>IFERROR(IF('Catálogos'!E35="","",'Catálogos'!E35),"")</f>
        <v/>
      </c>
      <c r="AF35">
        <f>IFERROR(IF('Catálogos'!F35="","",'Catálogos'!F35),"")</f>
        <v/>
      </c>
    </row>
    <row r="36" ht="34" customHeight="1">
      <c r="A36" s="14" t="n"/>
      <c r="B36" s="27" t="n"/>
      <c r="C36" s="28" t="n"/>
      <c r="D36" s="17" t="n"/>
      <c r="E36" s="14" t="n"/>
      <c r="F36" s="14" t="n"/>
      <c r="G36" s="14" t="n"/>
      <c r="H36" s="17" t="n"/>
      <c r="I36" s="17" t="n"/>
      <c r="J36" s="17" t="n"/>
      <c r="K36" s="14" t="n"/>
      <c r="L36" s="27" t="n"/>
      <c r="M36" s="28" t="n"/>
      <c r="N36" s="14" t="n"/>
      <c r="O36" s="14" t="n"/>
      <c r="P36" s="18">
        <f>IF(A36="","",IF(OR(O36="Cerrado",O36="No requiere respuesta"),"Cerrado",IF(L36="","Sin seguimiento",IFERROR(IF(L36&lt;'Parámetros'!$B$2,"Vencido",IF(L36&lt;='Parámetros'!$B$2+'Parámetros'!$B$3,"Próximo","Programado")),"Revisar fecha"))))</f>
        <v/>
      </c>
      <c r="Q36" s="8">
        <f>IF(OR(A36="",L36=""),"",IFERROR(L36-'Parámetros'!$B$2,""))</f>
        <v/>
      </c>
      <c r="R36" s="17" t="n"/>
      <c r="AA36">
        <f>IFERROR(IF('Catálogos'!A36="","",'Catálogos'!A36),"")</f>
        <v/>
      </c>
      <c r="AB36">
        <f>IFERROR(IF('Catálogos'!B36="","",'Catálogos'!B36),"")</f>
        <v/>
      </c>
      <c r="AC36">
        <f>IFERROR(IF('Catálogos'!C36="","",'Catálogos'!C36),"")</f>
        <v/>
      </c>
      <c r="AD36">
        <f>IFERROR(IF('Catálogos'!D36="","",'Catálogos'!D36),"")</f>
        <v/>
      </c>
      <c r="AE36">
        <f>IFERROR(IF('Catálogos'!E36="","",'Catálogos'!E36),"")</f>
        <v/>
      </c>
      <c r="AF36">
        <f>IFERROR(IF('Catálogos'!F36="","",'Catálogos'!F36),"")</f>
        <v/>
      </c>
    </row>
    <row r="37" ht="34" customHeight="1">
      <c r="A37" s="14" t="n"/>
      <c r="B37" s="27" t="n"/>
      <c r="C37" s="28" t="n"/>
      <c r="D37" s="17" t="n"/>
      <c r="E37" s="14" t="n"/>
      <c r="F37" s="14" t="n"/>
      <c r="G37" s="14" t="n"/>
      <c r="H37" s="17" t="n"/>
      <c r="I37" s="17" t="n"/>
      <c r="J37" s="17" t="n"/>
      <c r="K37" s="14" t="n"/>
      <c r="L37" s="27" t="n"/>
      <c r="M37" s="28" t="n"/>
      <c r="N37" s="14" t="n"/>
      <c r="O37" s="14" t="n"/>
      <c r="P37" s="19">
        <f>IF(A37="","",IF(OR(O37="Cerrado",O37="No requiere respuesta"),"Cerrado",IF(L37="","Sin seguimiento",IFERROR(IF(L37&lt;'Parámetros'!$B$2,"Vencido",IF(L37&lt;='Parámetros'!$B$2+'Parámetros'!$B$3,"Próximo","Programado")),"Revisar fecha"))))</f>
        <v/>
      </c>
      <c r="Q37" s="10">
        <f>IF(OR(A37="",L37=""),"",IFERROR(L37-'Parámetros'!$B$2,""))</f>
        <v/>
      </c>
      <c r="R37" s="17" t="n"/>
      <c r="AA37">
        <f>IFERROR(IF('Catálogos'!A37="","",'Catálogos'!A37),"")</f>
        <v/>
      </c>
      <c r="AB37">
        <f>IFERROR(IF('Catálogos'!B37="","",'Catálogos'!B37),"")</f>
        <v/>
      </c>
      <c r="AC37">
        <f>IFERROR(IF('Catálogos'!C37="","",'Catálogos'!C37),"")</f>
        <v/>
      </c>
      <c r="AD37">
        <f>IFERROR(IF('Catálogos'!D37="","",'Catálogos'!D37),"")</f>
        <v/>
      </c>
      <c r="AE37">
        <f>IFERROR(IF('Catálogos'!E37="","",'Catálogos'!E37),"")</f>
        <v/>
      </c>
      <c r="AF37">
        <f>IFERROR(IF('Catálogos'!F37="","",'Catálogos'!F37),"")</f>
        <v/>
      </c>
    </row>
    <row r="38" ht="34" customHeight="1">
      <c r="A38" s="14" t="n"/>
      <c r="B38" s="27" t="n"/>
      <c r="C38" s="28" t="n"/>
      <c r="D38" s="17" t="n"/>
      <c r="E38" s="14" t="n"/>
      <c r="F38" s="14" t="n"/>
      <c r="G38" s="14" t="n"/>
      <c r="H38" s="17" t="n"/>
      <c r="I38" s="17" t="n"/>
      <c r="J38" s="17" t="n"/>
      <c r="K38" s="14" t="n"/>
      <c r="L38" s="27" t="n"/>
      <c r="M38" s="28" t="n"/>
      <c r="N38" s="14" t="n"/>
      <c r="O38" s="14" t="n"/>
      <c r="P38" s="18">
        <f>IF(A38="","",IF(OR(O38="Cerrado",O38="No requiere respuesta"),"Cerrado",IF(L38="","Sin seguimiento",IFERROR(IF(L38&lt;'Parámetros'!$B$2,"Vencido",IF(L38&lt;='Parámetros'!$B$2+'Parámetros'!$B$3,"Próximo","Programado")),"Revisar fecha"))))</f>
        <v/>
      </c>
      <c r="Q38" s="8">
        <f>IF(OR(A38="",L38=""),"",IFERROR(L38-'Parámetros'!$B$2,""))</f>
        <v/>
      </c>
      <c r="R38" s="17" t="n"/>
      <c r="AA38">
        <f>IFERROR(IF('Catálogos'!A38="","",'Catálogos'!A38),"")</f>
        <v/>
      </c>
      <c r="AB38">
        <f>IFERROR(IF('Catálogos'!B38="","",'Catálogos'!B38),"")</f>
        <v/>
      </c>
      <c r="AC38">
        <f>IFERROR(IF('Catálogos'!C38="","",'Catálogos'!C38),"")</f>
        <v/>
      </c>
      <c r="AD38">
        <f>IFERROR(IF('Catálogos'!D38="","",'Catálogos'!D38),"")</f>
        <v/>
      </c>
      <c r="AE38">
        <f>IFERROR(IF('Catálogos'!E38="","",'Catálogos'!E38),"")</f>
        <v/>
      </c>
      <c r="AF38">
        <f>IFERROR(IF('Catálogos'!F38="","",'Catálogos'!F38),"")</f>
        <v/>
      </c>
    </row>
    <row r="39" ht="34" customHeight="1">
      <c r="A39" s="14" t="n"/>
      <c r="B39" s="27" t="n"/>
      <c r="C39" s="28" t="n"/>
      <c r="D39" s="17" t="n"/>
      <c r="E39" s="14" t="n"/>
      <c r="F39" s="14" t="n"/>
      <c r="G39" s="14" t="n"/>
      <c r="H39" s="17" t="n"/>
      <c r="I39" s="17" t="n"/>
      <c r="J39" s="17" t="n"/>
      <c r="K39" s="14" t="n"/>
      <c r="L39" s="27" t="n"/>
      <c r="M39" s="28" t="n"/>
      <c r="N39" s="14" t="n"/>
      <c r="O39" s="14" t="n"/>
      <c r="P39" s="19">
        <f>IF(A39="","",IF(OR(O39="Cerrado",O39="No requiere respuesta"),"Cerrado",IF(L39="","Sin seguimiento",IFERROR(IF(L39&lt;'Parámetros'!$B$2,"Vencido",IF(L39&lt;='Parámetros'!$B$2+'Parámetros'!$B$3,"Próximo","Programado")),"Revisar fecha"))))</f>
        <v/>
      </c>
      <c r="Q39" s="10">
        <f>IF(OR(A39="",L39=""),"",IFERROR(L39-'Parámetros'!$B$2,""))</f>
        <v/>
      </c>
      <c r="R39" s="17" t="n"/>
      <c r="AA39">
        <f>IFERROR(IF('Catálogos'!A39="","",'Catálogos'!A39),"")</f>
        <v/>
      </c>
      <c r="AB39">
        <f>IFERROR(IF('Catálogos'!B39="","",'Catálogos'!B39),"")</f>
        <v/>
      </c>
      <c r="AC39">
        <f>IFERROR(IF('Catálogos'!C39="","",'Catálogos'!C39),"")</f>
        <v/>
      </c>
      <c r="AD39">
        <f>IFERROR(IF('Catálogos'!D39="","",'Catálogos'!D39),"")</f>
        <v/>
      </c>
      <c r="AE39">
        <f>IFERROR(IF('Catálogos'!E39="","",'Catálogos'!E39),"")</f>
        <v/>
      </c>
      <c r="AF39">
        <f>IFERROR(IF('Catálogos'!F39="","",'Catálogos'!F39),"")</f>
        <v/>
      </c>
    </row>
    <row r="40" ht="34" customHeight="1">
      <c r="A40" s="14" t="n"/>
      <c r="B40" s="27" t="n"/>
      <c r="C40" s="28" t="n"/>
      <c r="D40" s="17" t="n"/>
      <c r="E40" s="14" t="n"/>
      <c r="F40" s="14" t="n"/>
      <c r="G40" s="14" t="n"/>
      <c r="H40" s="17" t="n"/>
      <c r="I40" s="17" t="n"/>
      <c r="J40" s="17" t="n"/>
      <c r="K40" s="14" t="n"/>
      <c r="L40" s="27" t="n"/>
      <c r="M40" s="28" t="n"/>
      <c r="N40" s="14" t="n"/>
      <c r="O40" s="14" t="n"/>
      <c r="P40" s="18">
        <f>IF(A40="","",IF(OR(O40="Cerrado",O40="No requiere respuesta"),"Cerrado",IF(L40="","Sin seguimiento",IFERROR(IF(L40&lt;'Parámetros'!$B$2,"Vencido",IF(L40&lt;='Parámetros'!$B$2+'Parámetros'!$B$3,"Próximo","Programado")),"Revisar fecha"))))</f>
        <v/>
      </c>
      <c r="Q40" s="8">
        <f>IF(OR(A40="",L40=""),"",IFERROR(L40-'Parámetros'!$B$2,""))</f>
        <v/>
      </c>
      <c r="R40" s="17" t="n"/>
      <c r="AA40">
        <f>IFERROR(IF('Catálogos'!A40="","",'Catálogos'!A40),"")</f>
        <v/>
      </c>
      <c r="AB40">
        <f>IFERROR(IF('Catálogos'!B40="","",'Catálogos'!B40),"")</f>
        <v/>
      </c>
      <c r="AC40">
        <f>IFERROR(IF('Catálogos'!C40="","",'Catálogos'!C40),"")</f>
        <v/>
      </c>
      <c r="AD40">
        <f>IFERROR(IF('Catálogos'!D40="","",'Catálogos'!D40),"")</f>
        <v/>
      </c>
      <c r="AE40">
        <f>IFERROR(IF('Catálogos'!E40="","",'Catálogos'!E40),"")</f>
        <v/>
      </c>
      <c r="AF40">
        <f>IFERROR(IF('Catálogos'!F40="","",'Catálogos'!F40),"")</f>
        <v/>
      </c>
    </row>
    <row r="41" ht="34" customHeight="1">
      <c r="A41" s="14" t="n"/>
      <c r="B41" s="27" t="n"/>
      <c r="C41" s="28" t="n"/>
      <c r="D41" s="17" t="n"/>
      <c r="E41" s="14" t="n"/>
      <c r="F41" s="14" t="n"/>
      <c r="G41" s="14" t="n"/>
      <c r="H41" s="17" t="n"/>
      <c r="I41" s="17" t="n"/>
      <c r="J41" s="17" t="n"/>
      <c r="K41" s="14" t="n"/>
      <c r="L41" s="27" t="n"/>
      <c r="M41" s="28" t="n"/>
      <c r="N41" s="14" t="n"/>
      <c r="O41" s="14" t="n"/>
      <c r="P41" s="19">
        <f>IF(A41="","",IF(OR(O41="Cerrado",O41="No requiere respuesta"),"Cerrado",IF(L41="","Sin seguimiento",IFERROR(IF(L41&lt;'Parámetros'!$B$2,"Vencido",IF(L41&lt;='Parámetros'!$B$2+'Parámetros'!$B$3,"Próximo","Programado")),"Revisar fecha"))))</f>
        <v/>
      </c>
      <c r="Q41" s="10">
        <f>IF(OR(A41="",L41=""),"",IFERROR(L41-'Parámetros'!$B$2,""))</f>
        <v/>
      </c>
      <c r="R41" s="17" t="n"/>
      <c r="AA41">
        <f>IFERROR(IF('Catálogos'!A41="","",'Catálogos'!A41),"")</f>
        <v/>
      </c>
      <c r="AB41">
        <f>IFERROR(IF('Catálogos'!B41="","",'Catálogos'!B41),"")</f>
        <v/>
      </c>
      <c r="AC41">
        <f>IFERROR(IF('Catálogos'!C41="","",'Catálogos'!C41),"")</f>
        <v/>
      </c>
      <c r="AD41">
        <f>IFERROR(IF('Catálogos'!D41="","",'Catálogos'!D41),"")</f>
        <v/>
      </c>
      <c r="AE41">
        <f>IFERROR(IF('Catálogos'!E41="","",'Catálogos'!E41),"")</f>
        <v/>
      </c>
      <c r="AF41">
        <f>IFERROR(IF('Catálogos'!F41="","",'Catálogos'!F41),"")</f>
        <v/>
      </c>
    </row>
    <row r="42" ht="34" customHeight="1">
      <c r="A42" s="14" t="n"/>
      <c r="B42" s="27" t="n"/>
      <c r="C42" s="28" t="n"/>
      <c r="D42" s="17" t="n"/>
      <c r="E42" s="14" t="n"/>
      <c r="F42" s="14" t="n"/>
      <c r="G42" s="14" t="n"/>
      <c r="H42" s="17" t="n"/>
      <c r="I42" s="17" t="n"/>
      <c r="J42" s="17" t="n"/>
      <c r="K42" s="14" t="n"/>
      <c r="L42" s="27" t="n"/>
      <c r="M42" s="28" t="n"/>
      <c r="N42" s="14" t="n"/>
      <c r="O42" s="14" t="n"/>
      <c r="P42" s="18">
        <f>IF(A42="","",IF(OR(O42="Cerrado",O42="No requiere respuesta"),"Cerrado",IF(L42="","Sin seguimiento",IFERROR(IF(L42&lt;'Parámetros'!$B$2,"Vencido",IF(L42&lt;='Parámetros'!$B$2+'Parámetros'!$B$3,"Próximo","Programado")),"Revisar fecha"))))</f>
        <v/>
      </c>
      <c r="Q42" s="8">
        <f>IF(OR(A42="",L42=""),"",IFERROR(L42-'Parámetros'!$B$2,""))</f>
        <v/>
      </c>
      <c r="R42" s="17" t="n"/>
      <c r="AA42">
        <f>IFERROR(IF('Catálogos'!A42="","",'Catálogos'!A42),"")</f>
        <v/>
      </c>
      <c r="AB42">
        <f>IFERROR(IF('Catálogos'!B42="","",'Catálogos'!B42),"")</f>
        <v/>
      </c>
      <c r="AC42">
        <f>IFERROR(IF('Catálogos'!C42="","",'Catálogos'!C42),"")</f>
        <v/>
      </c>
      <c r="AD42">
        <f>IFERROR(IF('Catálogos'!D42="","",'Catálogos'!D42),"")</f>
        <v/>
      </c>
      <c r="AE42">
        <f>IFERROR(IF('Catálogos'!E42="","",'Catálogos'!E42),"")</f>
        <v/>
      </c>
      <c r="AF42">
        <f>IFERROR(IF('Catálogos'!F42="","",'Catálogos'!F42),"")</f>
        <v/>
      </c>
    </row>
    <row r="43" ht="34" customHeight="1">
      <c r="A43" s="14" t="n"/>
      <c r="B43" s="27" t="n"/>
      <c r="C43" s="28" t="n"/>
      <c r="D43" s="17" t="n"/>
      <c r="E43" s="14" t="n"/>
      <c r="F43" s="14" t="n"/>
      <c r="G43" s="14" t="n"/>
      <c r="H43" s="17" t="n"/>
      <c r="I43" s="17" t="n"/>
      <c r="J43" s="17" t="n"/>
      <c r="K43" s="14" t="n"/>
      <c r="L43" s="27" t="n"/>
      <c r="M43" s="28" t="n"/>
      <c r="N43" s="14" t="n"/>
      <c r="O43" s="14" t="n"/>
      <c r="P43" s="19">
        <f>IF(A43="","",IF(OR(O43="Cerrado",O43="No requiere respuesta"),"Cerrado",IF(L43="","Sin seguimiento",IFERROR(IF(L43&lt;'Parámetros'!$B$2,"Vencido",IF(L43&lt;='Parámetros'!$B$2+'Parámetros'!$B$3,"Próximo","Programado")),"Revisar fecha"))))</f>
        <v/>
      </c>
      <c r="Q43" s="10">
        <f>IF(OR(A43="",L43=""),"",IFERROR(L43-'Parámetros'!$B$2,""))</f>
        <v/>
      </c>
      <c r="R43" s="17" t="n"/>
      <c r="AA43">
        <f>IFERROR(IF('Catálogos'!A43="","",'Catálogos'!A43),"")</f>
        <v/>
      </c>
      <c r="AB43">
        <f>IFERROR(IF('Catálogos'!B43="","",'Catálogos'!B43),"")</f>
        <v/>
      </c>
      <c r="AC43">
        <f>IFERROR(IF('Catálogos'!C43="","",'Catálogos'!C43),"")</f>
        <v/>
      </c>
      <c r="AD43">
        <f>IFERROR(IF('Catálogos'!D43="","",'Catálogos'!D43),"")</f>
        <v/>
      </c>
      <c r="AE43">
        <f>IFERROR(IF('Catálogos'!E43="","",'Catálogos'!E43),"")</f>
        <v/>
      </c>
      <c r="AF43">
        <f>IFERROR(IF('Catálogos'!F43="","",'Catálogos'!F43),"")</f>
        <v/>
      </c>
    </row>
    <row r="44" ht="34" customHeight="1">
      <c r="A44" s="14" t="n"/>
      <c r="B44" s="27" t="n"/>
      <c r="C44" s="28" t="n"/>
      <c r="D44" s="17" t="n"/>
      <c r="E44" s="14" t="n"/>
      <c r="F44" s="14" t="n"/>
      <c r="G44" s="14" t="n"/>
      <c r="H44" s="17" t="n"/>
      <c r="I44" s="17" t="n"/>
      <c r="J44" s="17" t="n"/>
      <c r="K44" s="14" t="n"/>
      <c r="L44" s="27" t="n"/>
      <c r="M44" s="28" t="n"/>
      <c r="N44" s="14" t="n"/>
      <c r="O44" s="14" t="n"/>
      <c r="P44" s="18">
        <f>IF(A44="","",IF(OR(O44="Cerrado",O44="No requiere respuesta"),"Cerrado",IF(L44="","Sin seguimiento",IFERROR(IF(L44&lt;'Parámetros'!$B$2,"Vencido",IF(L44&lt;='Parámetros'!$B$2+'Parámetros'!$B$3,"Próximo","Programado")),"Revisar fecha"))))</f>
        <v/>
      </c>
      <c r="Q44" s="8">
        <f>IF(OR(A44="",L44=""),"",IFERROR(L44-'Parámetros'!$B$2,""))</f>
        <v/>
      </c>
      <c r="R44" s="17" t="n"/>
      <c r="AA44">
        <f>IFERROR(IF('Catálogos'!A44="","",'Catálogos'!A44),"")</f>
        <v/>
      </c>
      <c r="AB44">
        <f>IFERROR(IF('Catálogos'!B44="","",'Catálogos'!B44),"")</f>
        <v/>
      </c>
      <c r="AC44">
        <f>IFERROR(IF('Catálogos'!C44="","",'Catálogos'!C44),"")</f>
        <v/>
      </c>
      <c r="AD44">
        <f>IFERROR(IF('Catálogos'!D44="","",'Catálogos'!D44),"")</f>
        <v/>
      </c>
      <c r="AE44">
        <f>IFERROR(IF('Catálogos'!E44="","",'Catálogos'!E44),"")</f>
        <v/>
      </c>
      <c r="AF44">
        <f>IFERROR(IF('Catálogos'!F44="","",'Catálogos'!F44),"")</f>
        <v/>
      </c>
    </row>
    <row r="45" ht="34" customHeight="1">
      <c r="A45" s="14" t="n"/>
      <c r="B45" s="27" t="n"/>
      <c r="C45" s="28" t="n"/>
      <c r="D45" s="17" t="n"/>
      <c r="E45" s="14" t="n"/>
      <c r="F45" s="14" t="n"/>
      <c r="G45" s="14" t="n"/>
      <c r="H45" s="17" t="n"/>
      <c r="I45" s="17" t="n"/>
      <c r="J45" s="17" t="n"/>
      <c r="K45" s="14" t="n"/>
      <c r="L45" s="27" t="n"/>
      <c r="M45" s="28" t="n"/>
      <c r="N45" s="14" t="n"/>
      <c r="O45" s="14" t="n"/>
      <c r="P45" s="19">
        <f>IF(A45="","",IF(OR(O45="Cerrado",O45="No requiere respuesta"),"Cerrado",IF(L45="","Sin seguimiento",IFERROR(IF(L45&lt;'Parámetros'!$B$2,"Vencido",IF(L45&lt;='Parámetros'!$B$2+'Parámetros'!$B$3,"Próximo","Programado")),"Revisar fecha"))))</f>
        <v/>
      </c>
      <c r="Q45" s="10">
        <f>IF(OR(A45="",L45=""),"",IFERROR(L45-'Parámetros'!$B$2,""))</f>
        <v/>
      </c>
      <c r="R45" s="17" t="n"/>
      <c r="AA45">
        <f>IFERROR(IF('Catálogos'!A45="","",'Catálogos'!A45),"")</f>
        <v/>
      </c>
      <c r="AB45">
        <f>IFERROR(IF('Catálogos'!B45="","",'Catálogos'!B45),"")</f>
        <v/>
      </c>
      <c r="AC45">
        <f>IFERROR(IF('Catálogos'!C45="","",'Catálogos'!C45),"")</f>
        <v/>
      </c>
      <c r="AD45">
        <f>IFERROR(IF('Catálogos'!D45="","",'Catálogos'!D45),"")</f>
        <v/>
      </c>
      <c r="AE45">
        <f>IFERROR(IF('Catálogos'!E45="","",'Catálogos'!E45),"")</f>
        <v/>
      </c>
      <c r="AF45">
        <f>IFERROR(IF('Catálogos'!F45="","",'Catálogos'!F45),"")</f>
        <v/>
      </c>
    </row>
    <row r="46" ht="34" customHeight="1">
      <c r="A46" s="14" t="n"/>
      <c r="B46" s="27" t="n"/>
      <c r="C46" s="28" t="n"/>
      <c r="D46" s="17" t="n"/>
      <c r="E46" s="14" t="n"/>
      <c r="F46" s="14" t="n"/>
      <c r="G46" s="14" t="n"/>
      <c r="H46" s="17" t="n"/>
      <c r="I46" s="17" t="n"/>
      <c r="J46" s="17" t="n"/>
      <c r="K46" s="14" t="n"/>
      <c r="L46" s="27" t="n"/>
      <c r="M46" s="28" t="n"/>
      <c r="N46" s="14" t="n"/>
      <c r="O46" s="14" t="n"/>
      <c r="P46" s="18">
        <f>IF(A46="","",IF(OR(O46="Cerrado",O46="No requiere respuesta"),"Cerrado",IF(L46="","Sin seguimiento",IFERROR(IF(L46&lt;'Parámetros'!$B$2,"Vencido",IF(L46&lt;='Parámetros'!$B$2+'Parámetros'!$B$3,"Próximo","Programado")),"Revisar fecha"))))</f>
        <v/>
      </c>
      <c r="Q46" s="8">
        <f>IF(OR(A46="",L46=""),"",IFERROR(L46-'Parámetros'!$B$2,""))</f>
        <v/>
      </c>
      <c r="R46" s="17" t="n"/>
      <c r="AA46">
        <f>IFERROR(IF('Catálogos'!A46="","",'Catálogos'!A46),"")</f>
        <v/>
      </c>
      <c r="AB46">
        <f>IFERROR(IF('Catálogos'!B46="","",'Catálogos'!B46),"")</f>
        <v/>
      </c>
      <c r="AC46">
        <f>IFERROR(IF('Catálogos'!C46="","",'Catálogos'!C46),"")</f>
        <v/>
      </c>
      <c r="AD46">
        <f>IFERROR(IF('Catálogos'!D46="","",'Catálogos'!D46),"")</f>
        <v/>
      </c>
      <c r="AE46">
        <f>IFERROR(IF('Catálogos'!E46="","",'Catálogos'!E46),"")</f>
        <v/>
      </c>
      <c r="AF46">
        <f>IFERROR(IF('Catálogos'!F46="","",'Catálogos'!F46),"")</f>
        <v/>
      </c>
    </row>
    <row r="47" ht="34" customHeight="1">
      <c r="A47" s="14" t="n"/>
      <c r="B47" s="27" t="n"/>
      <c r="C47" s="28" t="n"/>
      <c r="D47" s="17" t="n"/>
      <c r="E47" s="14" t="n"/>
      <c r="F47" s="14" t="n"/>
      <c r="G47" s="14" t="n"/>
      <c r="H47" s="17" t="n"/>
      <c r="I47" s="17" t="n"/>
      <c r="J47" s="17" t="n"/>
      <c r="K47" s="14" t="n"/>
      <c r="L47" s="27" t="n"/>
      <c r="M47" s="28" t="n"/>
      <c r="N47" s="14" t="n"/>
      <c r="O47" s="14" t="n"/>
      <c r="P47" s="19">
        <f>IF(A47="","",IF(OR(O47="Cerrado",O47="No requiere respuesta"),"Cerrado",IF(L47="","Sin seguimiento",IFERROR(IF(L47&lt;'Parámetros'!$B$2,"Vencido",IF(L47&lt;='Parámetros'!$B$2+'Parámetros'!$B$3,"Próximo","Programado")),"Revisar fecha"))))</f>
        <v/>
      </c>
      <c r="Q47" s="10">
        <f>IF(OR(A47="",L47=""),"",IFERROR(L47-'Parámetros'!$B$2,""))</f>
        <v/>
      </c>
      <c r="R47" s="17" t="n"/>
      <c r="AA47">
        <f>IFERROR(IF('Catálogos'!A47="","",'Catálogos'!A47),"")</f>
        <v/>
      </c>
      <c r="AB47">
        <f>IFERROR(IF('Catálogos'!B47="","",'Catálogos'!B47),"")</f>
        <v/>
      </c>
      <c r="AC47">
        <f>IFERROR(IF('Catálogos'!C47="","",'Catálogos'!C47),"")</f>
        <v/>
      </c>
      <c r="AD47">
        <f>IFERROR(IF('Catálogos'!D47="","",'Catálogos'!D47),"")</f>
        <v/>
      </c>
      <c r="AE47">
        <f>IFERROR(IF('Catálogos'!E47="","",'Catálogos'!E47),"")</f>
        <v/>
      </c>
      <c r="AF47">
        <f>IFERROR(IF('Catálogos'!F47="","",'Catálogos'!F47),"")</f>
        <v/>
      </c>
    </row>
    <row r="48" ht="34" customHeight="1">
      <c r="A48" s="14" t="n"/>
      <c r="B48" s="27" t="n"/>
      <c r="C48" s="28" t="n"/>
      <c r="D48" s="17" t="n"/>
      <c r="E48" s="14" t="n"/>
      <c r="F48" s="14" t="n"/>
      <c r="G48" s="14" t="n"/>
      <c r="H48" s="17" t="n"/>
      <c r="I48" s="17" t="n"/>
      <c r="J48" s="17" t="n"/>
      <c r="K48" s="14" t="n"/>
      <c r="L48" s="27" t="n"/>
      <c r="M48" s="28" t="n"/>
      <c r="N48" s="14" t="n"/>
      <c r="O48" s="14" t="n"/>
      <c r="P48" s="18">
        <f>IF(A48="","",IF(OR(O48="Cerrado",O48="No requiere respuesta"),"Cerrado",IF(L48="","Sin seguimiento",IFERROR(IF(L48&lt;'Parámetros'!$B$2,"Vencido",IF(L48&lt;='Parámetros'!$B$2+'Parámetros'!$B$3,"Próximo","Programado")),"Revisar fecha"))))</f>
        <v/>
      </c>
      <c r="Q48" s="8">
        <f>IF(OR(A48="",L48=""),"",IFERROR(L48-'Parámetros'!$B$2,""))</f>
        <v/>
      </c>
      <c r="R48" s="17" t="n"/>
      <c r="AA48">
        <f>IFERROR(IF('Catálogos'!A48="","",'Catálogos'!A48),"")</f>
        <v/>
      </c>
      <c r="AB48">
        <f>IFERROR(IF('Catálogos'!B48="","",'Catálogos'!B48),"")</f>
        <v/>
      </c>
      <c r="AC48">
        <f>IFERROR(IF('Catálogos'!C48="","",'Catálogos'!C48),"")</f>
        <v/>
      </c>
      <c r="AD48">
        <f>IFERROR(IF('Catálogos'!D48="","",'Catálogos'!D48),"")</f>
        <v/>
      </c>
      <c r="AE48">
        <f>IFERROR(IF('Catálogos'!E48="","",'Catálogos'!E48),"")</f>
        <v/>
      </c>
      <c r="AF48">
        <f>IFERROR(IF('Catálogos'!F48="","",'Catálogos'!F48),"")</f>
        <v/>
      </c>
    </row>
    <row r="49" ht="34" customHeight="1">
      <c r="A49" s="14" t="n"/>
      <c r="B49" s="27" t="n"/>
      <c r="C49" s="28" t="n"/>
      <c r="D49" s="17" t="n"/>
      <c r="E49" s="14" t="n"/>
      <c r="F49" s="14" t="n"/>
      <c r="G49" s="14" t="n"/>
      <c r="H49" s="17" t="n"/>
      <c r="I49" s="17" t="n"/>
      <c r="J49" s="17" t="n"/>
      <c r="K49" s="14" t="n"/>
      <c r="L49" s="27" t="n"/>
      <c r="M49" s="28" t="n"/>
      <c r="N49" s="14" t="n"/>
      <c r="O49" s="14" t="n"/>
      <c r="P49" s="19">
        <f>IF(A49="","",IF(OR(O49="Cerrado",O49="No requiere respuesta"),"Cerrado",IF(L49="","Sin seguimiento",IFERROR(IF(L49&lt;'Parámetros'!$B$2,"Vencido",IF(L49&lt;='Parámetros'!$B$2+'Parámetros'!$B$3,"Próximo","Programado")),"Revisar fecha"))))</f>
        <v/>
      </c>
      <c r="Q49" s="10">
        <f>IF(OR(A49="",L49=""),"",IFERROR(L49-'Parámetros'!$B$2,""))</f>
        <v/>
      </c>
      <c r="R49" s="17" t="n"/>
      <c r="AA49">
        <f>IFERROR(IF('Catálogos'!A49="","",'Catálogos'!A49),"")</f>
        <v/>
      </c>
      <c r="AB49">
        <f>IFERROR(IF('Catálogos'!B49="","",'Catálogos'!B49),"")</f>
        <v/>
      </c>
      <c r="AC49">
        <f>IFERROR(IF('Catálogos'!C49="","",'Catálogos'!C49),"")</f>
        <v/>
      </c>
      <c r="AD49">
        <f>IFERROR(IF('Catálogos'!D49="","",'Catálogos'!D49),"")</f>
        <v/>
      </c>
      <c r="AE49">
        <f>IFERROR(IF('Catálogos'!E49="","",'Catálogos'!E49),"")</f>
        <v/>
      </c>
      <c r="AF49">
        <f>IFERROR(IF('Catálogos'!F49="","",'Catálogos'!F49),"")</f>
        <v/>
      </c>
    </row>
    <row r="50" ht="34" customHeight="1">
      <c r="A50" s="14" t="n"/>
      <c r="B50" s="27" t="n"/>
      <c r="C50" s="28" t="n"/>
      <c r="D50" s="17" t="n"/>
      <c r="E50" s="14" t="n"/>
      <c r="F50" s="14" t="n"/>
      <c r="G50" s="14" t="n"/>
      <c r="H50" s="17" t="n"/>
      <c r="I50" s="17" t="n"/>
      <c r="J50" s="17" t="n"/>
      <c r="K50" s="14" t="n"/>
      <c r="L50" s="27" t="n"/>
      <c r="M50" s="28" t="n"/>
      <c r="N50" s="14" t="n"/>
      <c r="O50" s="14" t="n"/>
      <c r="P50" s="18">
        <f>IF(A50="","",IF(OR(O50="Cerrado",O50="No requiere respuesta"),"Cerrado",IF(L50="","Sin seguimiento",IFERROR(IF(L50&lt;'Parámetros'!$B$2,"Vencido",IF(L50&lt;='Parámetros'!$B$2+'Parámetros'!$B$3,"Próximo","Programado")),"Revisar fecha"))))</f>
        <v/>
      </c>
      <c r="Q50" s="8">
        <f>IF(OR(A50="",L50=""),"",IFERROR(L50-'Parámetros'!$B$2,""))</f>
        <v/>
      </c>
      <c r="R50" s="17" t="n"/>
      <c r="AA50">
        <f>IFERROR(IF('Catálogos'!A50="","",'Catálogos'!A50),"")</f>
        <v/>
      </c>
      <c r="AB50">
        <f>IFERROR(IF('Catálogos'!B50="","",'Catálogos'!B50),"")</f>
        <v/>
      </c>
      <c r="AC50">
        <f>IFERROR(IF('Catálogos'!C50="","",'Catálogos'!C50),"")</f>
        <v/>
      </c>
      <c r="AD50">
        <f>IFERROR(IF('Catálogos'!D50="","",'Catálogos'!D50),"")</f>
        <v/>
      </c>
      <c r="AE50">
        <f>IFERROR(IF('Catálogos'!E50="","",'Catálogos'!E50),"")</f>
        <v/>
      </c>
      <c r="AF50">
        <f>IFERROR(IF('Catálogos'!F50="","",'Catálogos'!F50),"")</f>
        <v/>
      </c>
    </row>
    <row r="51" ht="34" customHeight="1">
      <c r="A51" s="14" t="n"/>
      <c r="B51" s="27" t="n"/>
      <c r="C51" s="28" t="n"/>
      <c r="D51" s="17" t="n"/>
      <c r="E51" s="14" t="n"/>
      <c r="F51" s="14" t="n"/>
      <c r="G51" s="14" t="n"/>
      <c r="H51" s="17" t="n"/>
      <c r="I51" s="17" t="n"/>
      <c r="J51" s="17" t="n"/>
      <c r="K51" s="14" t="n"/>
      <c r="L51" s="27" t="n"/>
      <c r="M51" s="28" t="n"/>
      <c r="N51" s="14" t="n"/>
      <c r="O51" s="14" t="n"/>
      <c r="P51" s="19">
        <f>IF(A51="","",IF(OR(O51="Cerrado",O51="No requiere respuesta"),"Cerrado",IF(L51="","Sin seguimiento",IFERROR(IF(L51&lt;'Parámetros'!$B$2,"Vencido",IF(L51&lt;='Parámetros'!$B$2+'Parámetros'!$B$3,"Próximo","Programado")),"Revisar fecha"))))</f>
        <v/>
      </c>
      <c r="Q51" s="10">
        <f>IF(OR(A51="",L51=""),"",IFERROR(L51-'Parámetros'!$B$2,""))</f>
        <v/>
      </c>
      <c r="R51" s="17" t="n"/>
      <c r="AA51">
        <f>IFERROR(IF('Catálogos'!A51="","",'Catálogos'!A51),"")</f>
        <v/>
      </c>
      <c r="AB51">
        <f>IFERROR(IF('Catálogos'!B51="","",'Catálogos'!B51),"")</f>
        <v/>
      </c>
      <c r="AC51">
        <f>IFERROR(IF('Catálogos'!C51="","",'Catálogos'!C51),"")</f>
        <v/>
      </c>
      <c r="AD51">
        <f>IFERROR(IF('Catálogos'!D51="","",'Catálogos'!D51),"")</f>
        <v/>
      </c>
      <c r="AE51">
        <f>IFERROR(IF('Catálogos'!E51="","",'Catálogos'!E51),"")</f>
        <v/>
      </c>
      <c r="AF51">
        <f>IFERROR(IF('Catálogos'!F51="","",'Catálogos'!F51),"")</f>
        <v/>
      </c>
    </row>
    <row r="52" ht="34" customHeight="1">
      <c r="A52" s="14" t="n"/>
      <c r="B52" s="27" t="n"/>
      <c r="C52" s="28" t="n"/>
      <c r="D52" s="17" t="n"/>
      <c r="E52" s="14" t="n"/>
      <c r="F52" s="14" t="n"/>
      <c r="G52" s="14" t="n"/>
      <c r="H52" s="17" t="n"/>
      <c r="I52" s="17" t="n"/>
      <c r="J52" s="17" t="n"/>
      <c r="K52" s="14" t="n"/>
      <c r="L52" s="27" t="n"/>
      <c r="M52" s="28" t="n"/>
      <c r="N52" s="14" t="n"/>
      <c r="O52" s="14" t="n"/>
      <c r="P52" s="18">
        <f>IF(A52="","",IF(OR(O52="Cerrado",O52="No requiere respuesta"),"Cerrado",IF(L52="","Sin seguimiento",IFERROR(IF(L52&lt;'Parámetros'!$B$2,"Vencido",IF(L52&lt;='Parámetros'!$B$2+'Parámetros'!$B$3,"Próximo","Programado")),"Revisar fecha"))))</f>
        <v/>
      </c>
      <c r="Q52" s="8">
        <f>IF(OR(A52="",L52=""),"",IFERROR(L52-'Parámetros'!$B$2,""))</f>
        <v/>
      </c>
      <c r="R52" s="17" t="n"/>
      <c r="AA52">
        <f>IFERROR(IF('Catálogos'!A52="","",'Catálogos'!A52),"")</f>
        <v/>
      </c>
      <c r="AB52">
        <f>IFERROR(IF('Catálogos'!B52="","",'Catálogos'!B52),"")</f>
        <v/>
      </c>
      <c r="AC52">
        <f>IFERROR(IF('Catálogos'!C52="","",'Catálogos'!C52),"")</f>
        <v/>
      </c>
      <c r="AD52">
        <f>IFERROR(IF('Catálogos'!D52="","",'Catálogos'!D52),"")</f>
        <v/>
      </c>
      <c r="AE52">
        <f>IFERROR(IF('Catálogos'!E52="","",'Catálogos'!E52),"")</f>
        <v/>
      </c>
      <c r="AF52">
        <f>IFERROR(IF('Catálogos'!F52="","",'Catálogos'!F52),"")</f>
        <v/>
      </c>
    </row>
    <row r="53" ht="34" customHeight="1">
      <c r="A53" s="14" t="n"/>
      <c r="B53" s="27" t="n"/>
      <c r="C53" s="28" t="n"/>
      <c r="D53" s="17" t="n"/>
      <c r="E53" s="14" t="n"/>
      <c r="F53" s="14" t="n"/>
      <c r="G53" s="14" t="n"/>
      <c r="H53" s="17" t="n"/>
      <c r="I53" s="17" t="n"/>
      <c r="J53" s="17" t="n"/>
      <c r="K53" s="14" t="n"/>
      <c r="L53" s="27" t="n"/>
      <c r="M53" s="28" t="n"/>
      <c r="N53" s="14" t="n"/>
      <c r="O53" s="14" t="n"/>
      <c r="P53" s="19">
        <f>IF(A53="","",IF(OR(O53="Cerrado",O53="No requiere respuesta"),"Cerrado",IF(L53="","Sin seguimiento",IFERROR(IF(L53&lt;'Parámetros'!$B$2,"Vencido",IF(L53&lt;='Parámetros'!$B$2+'Parámetros'!$B$3,"Próximo","Programado")),"Revisar fecha"))))</f>
        <v/>
      </c>
      <c r="Q53" s="10">
        <f>IF(OR(A53="",L53=""),"",IFERROR(L53-'Parámetros'!$B$2,""))</f>
        <v/>
      </c>
      <c r="R53" s="17" t="n"/>
      <c r="AA53">
        <f>IFERROR(IF('Catálogos'!A53="","",'Catálogos'!A53),"")</f>
        <v/>
      </c>
      <c r="AB53">
        <f>IFERROR(IF('Catálogos'!B53="","",'Catálogos'!B53),"")</f>
        <v/>
      </c>
      <c r="AC53">
        <f>IFERROR(IF('Catálogos'!C53="","",'Catálogos'!C53),"")</f>
        <v/>
      </c>
      <c r="AD53">
        <f>IFERROR(IF('Catálogos'!D53="","",'Catálogos'!D53),"")</f>
        <v/>
      </c>
      <c r="AE53">
        <f>IFERROR(IF('Catálogos'!E53="","",'Catálogos'!E53),"")</f>
        <v/>
      </c>
      <c r="AF53">
        <f>IFERROR(IF('Catálogos'!F53="","",'Catálogos'!F53),"")</f>
        <v/>
      </c>
    </row>
    <row r="54" ht="34" customHeight="1">
      <c r="A54" s="14" t="n"/>
      <c r="B54" s="27" t="n"/>
      <c r="C54" s="28" t="n"/>
      <c r="D54" s="17" t="n"/>
      <c r="E54" s="14" t="n"/>
      <c r="F54" s="14" t="n"/>
      <c r="G54" s="14" t="n"/>
      <c r="H54" s="17" t="n"/>
      <c r="I54" s="17" t="n"/>
      <c r="J54" s="17" t="n"/>
      <c r="K54" s="14" t="n"/>
      <c r="L54" s="27" t="n"/>
      <c r="M54" s="28" t="n"/>
      <c r="N54" s="14" t="n"/>
      <c r="O54" s="14" t="n"/>
      <c r="P54" s="18">
        <f>IF(A54="","",IF(OR(O54="Cerrado",O54="No requiere respuesta"),"Cerrado",IF(L54="","Sin seguimiento",IFERROR(IF(L54&lt;'Parámetros'!$B$2,"Vencido",IF(L54&lt;='Parámetros'!$B$2+'Parámetros'!$B$3,"Próximo","Programado")),"Revisar fecha"))))</f>
        <v/>
      </c>
      <c r="Q54" s="8">
        <f>IF(OR(A54="",L54=""),"",IFERROR(L54-'Parámetros'!$B$2,""))</f>
        <v/>
      </c>
      <c r="R54" s="17" t="n"/>
      <c r="AA54">
        <f>IFERROR(IF('Catálogos'!A54="","",'Catálogos'!A54),"")</f>
        <v/>
      </c>
      <c r="AB54">
        <f>IFERROR(IF('Catálogos'!B54="","",'Catálogos'!B54),"")</f>
        <v/>
      </c>
      <c r="AC54">
        <f>IFERROR(IF('Catálogos'!C54="","",'Catálogos'!C54),"")</f>
        <v/>
      </c>
      <c r="AD54">
        <f>IFERROR(IF('Catálogos'!D54="","",'Catálogos'!D54),"")</f>
        <v/>
      </c>
      <c r="AE54">
        <f>IFERROR(IF('Catálogos'!E54="","",'Catálogos'!E54),"")</f>
        <v/>
      </c>
      <c r="AF54">
        <f>IFERROR(IF('Catálogos'!F54="","",'Catálogos'!F54),"")</f>
        <v/>
      </c>
    </row>
    <row r="55" ht="34" customHeight="1">
      <c r="A55" s="14" t="n"/>
      <c r="B55" s="27" t="n"/>
      <c r="C55" s="28" t="n"/>
      <c r="D55" s="17" t="n"/>
      <c r="E55" s="14" t="n"/>
      <c r="F55" s="14" t="n"/>
      <c r="G55" s="14" t="n"/>
      <c r="H55" s="17" t="n"/>
      <c r="I55" s="17" t="n"/>
      <c r="J55" s="17" t="n"/>
      <c r="K55" s="14" t="n"/>
      <c r="L55" s="27" t="n"/>
      <c r="M55" s="28" t="n"/>
      <c r="N55" s="14" t="n"/>
      <c r="O55" s="14" t="n"/>
      <c r="P55" s="19">
        <f>IF(A55="","",IF(OR(O55="Cerrado",O55="No requiere respuesta"),"Cerrado",IF(L55="","Sin seguimiento",IFERROR(IF(L55&lt;'Parámetros'!$B$2,"Vencido",IF(L55&lt;='Parámetros'!$B$2+'Parámetros'!$B$3,"Próximo","Programado")),"Revisar fecha"))))</f>
        <v/>
      </c>
      <c r="Q55" s="10">
        <f>IF(OR(A55="",L55=""),"",IFERROR(L55-'Parámetros'!$B$2,""))</f>
        <v/>
      </c>
      <c r="R55" s="17" t="n"/>
      <c r="AA55">
        <f>IFERROR(IF('Catálogos'!A55="","",'Catálogos'!A55),"")</f>
        <v/>
      </c>
      <c r="AB55">
        <f>IFERROR(IF('Catálogos'!B55="","",'Catálogos'!B55),"")</f>
        <v/>
      </c>
      <c r="AC55">
        <f>IFERROR(IF('Catálogos'!C55="","",'Catálogos'!C55),"")</f>
        <v/>
      </c>
      <c r="AD55">
        <f>IFERROR(IF('Catálogos'!D55="","",'Catálogos'!D55),"")</f>
        <v/>
      </c>
      <c r="AE55">
        <f>IFERROR(IF('Catálogos'!E55="","",'Catálogos'!E55),"")</f>
        <v/>
      </c>
      <c r="AF55">
        <f>IFERROR(IF('Catálogos'!F55="","",'Catálogos'!F55),"")</f>
        <v/>
      </c>
    </row>
    <row r="56" ht="34" customHeight="1">
      <c r="A56" s="14" t="n"/>
      <c r="B56" s="27" t="n"/>
      <c r="C56" s="28" t="n"/>
      <c r="D56" s="17" t="n"/>
      <c r="E56" s="14" t="n"/>
      <c r="F56" s="14" t="n"/>
      <c r="G56" s="14" t="n"/>
      <c r="H56" s="17" t="n"/>
      <c r="I56" s="17" t="n"/>
      <c r="J56" s="17" t="n"/>
      <c r="K56" s="14" t="n"/>
      <c r="L56" s="27" t="n"/>
      <c r="M56" s="28" t="n"/>
      <c r="N56" s="14" t="n"/>
      <c r="O56" s="14" t="n"/>
      <c r="P56" s="18">
        <f>IF(A56="","",IF(OR(O56="Cerrado",O56="No requiere respuesta"),"Cerrado",IF(L56="","Sin seguimiento",IFERROR(IF(L56&lt;'Parámetros'!$B$2,"Vencido",IF(L56&lt;='Parámetros'!$B$2+'Parámetros'!$B$3,"Próximo","Programado")),"Revisar fecha"))))</f>
        <v/>
      </c>
      <c r="Q56" s="8">
        <f>IF(OR(A56="",L56=""),"",IFERROR(L56-'Parámetros'!$B$2,""))</f>
        <v/>
      </c>
      <c r="R56" s="17" t="n"/>
      <c r="AA56">
        <f>IFERROR(IF('Catálogos'!A56="","",'Catálogos'!A56),"")</f>
        <v/>
      </c>
      <c r="AB56">
        <f>IFERROR(IF('Catálogos'!B56="","",'Catálogos'!B56),"")</f>
        <v/>
      </c>
      <c r="AC56">
        <f>IFERROR(IF('Catálogos'!C56="","",'Catálogos'!C56),"")</f>
        <v/>
      </c>
      <c r="AD56">
        <f>IFERROR(IF('Catálogos'!D56="","",'Catálogos'!D56),"")</f>
        <v/>
      </c>
      <c r="AE56">
        <f>IFERROR(IF('Catálogos'!E56="","",'Catálogos'!E56),"")</f>
        <v/>
      </c>
      <c r="AF56">
        <f>IFERROR(IF('Catálogos'!F56="","",'Catálogos'!F56),"")</f>
        <v/>
      </c>
    </row>
    <row r="57" ht="34" customHeight="1">
      <c r="A57" s="14" t="n"/>
      <c r="B57" s="27" t="n"/>
      <c r="C57" s="28" t="n"/>
      <c r="D57" s="17" t="n"/>
      <c r="E57" s="14" t="n"/>
      <c r="F57" s="14" t="n"/>
      <c r="G57" s="14" t="n"/>
      <c r="H57" s="17" t="n"/>
      <c r="I57" s="17" t="n"/>
      <c r="J57" s="17" t="n"/>
      <c r="K57" s="14" t="n"/>
      <c r="L57" s="27" t="n"/>
      <c r="M57" s="28" t="n"/>
      <c r="N57" s="14" t="n"/>
      <c r="O57" s="14" t="n"/>
      <c r="P57" s="19">
        <f>IF(A57="","",IF(OR(O57="Cerrado",O57="No requiere respuesta"),"Cerrado",IF(L57="","Sin seguimiento",IFERROR(IF(L57&lt;'Parámetros'!$B$2,"Vencido",IF(L57&lt;='Parámetros'!$B$2+'Parámetros'!$B$3,"Próximo","Programado")),"Revisar fecha"))))</f>
        <v/>
      </c>
      <c r="Q57" s="10">
        <f>IF(OR(A57="",L57=""),"",IFERROR(L57-'Parámetros'!$B$2,""))</f>
        <v/>
      </c>
      <c r="R57" s="17" t="n"/>
      <c r="AA57">
        <f>IFERROR(IF('Catálogos'!A57="","",'Catálogos'!A57),"")</f>
        <v/>
      </c>
      <c r="AB57">
        <f>IFERROR(IF('Catálogos'!B57="","",'Catálogos'!B57),"")</f>
        <v/>
      </c>
      <c r="AC57">
        <f>IFERROR(IF('Catálogos'!C57="","",'Catálogos'!C57),"")</f>
        <v/>
      </c>
      <c r="AD57">
        <f>IFERROR(IF('Catálogos'!D57="","",'Catálogos'!D57),"")</f>
        <v/>
      </c>
      <c r="AE57">
        <f>IFERROR(IF('Catálogos'!E57="","",'Catálogos'!E57),"")</f>
        <v/>
      </c>
      <c r="AF57">
        <f>IFERROR(IF('Catálogos'!F57="","",'Catálogos'!F57),"")</f>
        <v/>
      </c>
    </row>
    <row r="58" ht="34" customHeight="1">
      <c r="A58" s="14" t="n"/>
      <c r="B58" s="27" t="n"/>
      <c r="C58" s="28" t="n"/>
      <c r="D58" s="17" t="n"/>
      <c r="E58" s="14" t="n"/>
      <c r="F58" s="14" t="n"/>
      <c r="G58" s="14" t="n"/>
      <c r="H58" s="17" t="n"/>
      <c r="I58" s="17" t="n"/>
      <c r="J58" s="17" t="n"/>
      <c r="K58" s="14" t="n"/>
      <c r="L58" s="27" t="n"/>
      <c r="M58" s="28" t="n"/>
      <c r="N58" s="14" t="n"/>
      <c r="O58" s="14" t="n"/>
      <c r="P58" s="18">
        <f>IF(A58="","",IF(OR(O58="Cerrado",O58="No requiere respuesta"),"Cerrado",IF(L58="","Sin seguimiento",IFERROR(IF(L58&lt;'Parámetros'!$B$2,"Vencido",IF(L58&lt;='Parámetros'!$B$2+'Parámetros'!$B$3,"Próximo","Programado")),"Revisar fecha"))))</f>
        <v/>
      </c>
      <c r="Q58" s="8">
        <f>IF(OR(A58="",L58=""),"",IFERROR(L58-'Parámetros'!$B$2,""))</f>
        <v/>
      </c>
      <c r="R58" s="17" t="n"/>
      <c r="AA58">
        <f>IFERROR(IF('Catálogos'!A58="","",'Catálogos'!A58),"")</f>
        <v/>
      </c>
      <c r="AB58">
        <f>IFERROR(IF('Catálogos'!B58="","",'Catálogos'!B58),"")</f>
        <v/>
      </c>
      <c r="AC58">
        <f>IFERROR(IF('Catálogos'!C58="","",'Catálogos'!C58),"")</f>
        <v/>
      </c>
      <c r="AD58">
        <f>IFERROR(IF('Catálogos'!D58="","",'Catálogos'!D58),"")</f>
        <v/>
      </c>
      <c r="AE58">
        <f>IFERROR(IF('Catálogos'!E58="","",'Catálogos'!E58),"")</f>
        <v/>
      </c>
      <c r="AF58">
        <f>IFERROR(IF('Catálogos'!F58="","",'Catálogos'!F58),"")</f>
        <v/>
      </c>
    </row>
    <row r="59" ht="34" customHeight="1">
      <c r="A59" s="14" t="n"/>
      <c r="B59" s="27" t="n"/>
      <c r="C59" s="28" t="n"/>
      <c r="D59" s="17" t="n"/>
      <c r="E59" s="14" t="n"/>
      <c r="F59" s="14" t="n"/>
      <c r="G59" s="14" t="n"/>
      <c r="H59" s="17" t="n"/>
      <c r="I59" s="17" t="n"/>
      <c r="J59" s="17" t="n"/>
      <c r="K59" s="14" t="n"/>
      <c r="L59" s="27" t="n"/>
      <c r="M59" s="28" t="n"/>
      <c r="N59" s="14" t="n"/>
      <c r="O59" s="14" t="n"/>
      <c r="P59" s="19">
        <f>IF(A59="","",IF(OR(O59="Cerrado",O59="No requiere respuesta"),"Cerrado",IF(L59="","Sin seguimiento",IFERROR(IF(L59&lt;'Parámetros'!$B$2,"Vencido",IF(L59&lt;='Parámetros'!$B$2+'Parámetros'!$B$3,"Próximo","Programado")),"Revisar fecha"))))</f>
        <v/>
      </c>
      <c r="Q59" s="10">
        <f>IF(OR(A59="",L59=""),"",IFERROR(L59-'Parámetros'!$B$2,""))</f>
        <v/>
      </c>
      <c r="R59" s="17" t="n"/>
      <c r="AA59">
        <f>IFERROR(IF('Catálogos'!A59="","",'Catálogos'!A59),"")</f>
        <v/>
      </c>
      <c r="AB59">
        <f>IFERROR(IF('Catálogos'!B59="","",'Catálogos'!B59),"")</f>
        <v/>
      </c>
      <c r="AC59">
        <f>IFERROR(IF('Catálogos'!C59="","",'Catálogos'!C59),"")</f>
        <v/>
      </c>
      <c r="AD59">
        <f>IFERROR(IF('Catálogos'!D59="","",'Catálogos'!D59),"")</f>
        <v/>
      </c>
      <c r="AE59">
        <f>IFERROR(IF('Catálogos'!E59="","",'Catálogos'!E59),"")</f>
        <v/>
      </c>
      <c r="AF59">
        <f>IFERROR(IF('Catálogos'!F59="","",'Catálogos'!F59),"")</f>
        <v/>
      </c>
    </row>
    <row r="60" ht="34" customHeight="1">
      <c r="A60" s="14" t="n"/>
      <c r="B60" s="27" t="n"/>
      <c r="C60" s="28" t="n"/>
      <c r="D60" s="17" t="n"/>
      <c r="E60" s="14" t="n"/>
      <c r="F60" s="14" t="n"/>
      <c r="G60" s="14" t="n"/>
      <c r="H60" s="17" t="n"/>
      <c r="I60" s="17" t="n"/>
      <c r="J60" s="17" t="n"/>
      <c r="K60" s="14" t="n"/>
      <c r="L60" s="27" t="n"/>
      <c r="M60" s="28" t="n"/>
      <c r="N60" s="14" t="n"/>
      <c r="O60" s="14" t="n"/>
      <c r="P60" s="18">
        <f>IF(A60="","",IF(OR(O60="Cerrado",O60="No requiere respuesta"),"Cerrado",IF(L60="","Sin seguimiento",IFERROR(IF(L60&lt;'Parámetros'!$B$2,"Vencido",IF(L60&lt;='Parámetros'!$B$2+'Parámetros'!$B$3,"Próximo","Programado")),"Revisar fecha"))))</f>
        <v/>
      </c>
      <c r="Q60" s="8">
        <f>IF(OR(A60="",L60=""),"",IFERROR(L60-'Parámetros'!$B$2,""))</f>
        <v/>
      </c>
      <c r="R60" s="17" t="n"/>
      <c r="AA60">
        <f>IFERROR(IF('Catálogos'!A60="","",'Catálogos'!A60),"")</f>
        <v/>
      </c>
      <c r="AB60">
        <f>IFERROR(IF('Catálogos'!B60="","",'Catálogos'!B60),"")</f>
        <v/>
      </c>
      <c r="AC60">
        <f>IFERROR(IF('Catálogos'!C60="","",'Catálogos'!C60),"")</f>
        <v/>
      </c>
      <c r="AD60">
        <f>IFERROR(IF('Catálogos'!D60="","",'Catálogos'!D60),"")</f>
        <v/>
      </c>
      <c r="AE60">
        <f>IFERROR(IF('Catálogos'!E60="","",'Catálogos'!E60),"")</f>
        <v/>
      </c>
      <c r="AF60">
        <f>IFERROR(IF('Catálogos'!F60="","",'Catálogos'!F60),"")</f>
        <v/>
      </c>
    </row>
    <row r="61" ht="34" customHeight="1">
      <c r="A61" s="14" t="n"/>
      <c r="B61" s="27" t="n"/>
      <c r="C61" s="28" t="n"/>
      <c r="D61" s="17" t="n"/>
      <c r="E61" s="14" t="n"/>
      <c r="F61" s="14" t="n"/>
      <c r="G61" s="14" t="n"/>
      <c r="H61" s="17" t="n"/>
      <c r="I61" s="17" t="n"/>
      <c r="J61" s="17" t="n"/>
      <c r="K61" s="14" t="n"/>
      <c r="L61" s="27" t="n"/>
      <c r="M61" s="28" t="n"/>
      <c r="N61" s="14" t="n"/>
      <c r="O61" s="14" t="n"/>
      <c r="P61" s="19">
        <f>IF(A61="","",IF(OR(O61="Cerrado",O61="No requiere respuesta"),"Cerrado",IF(L61="","Sin seguimiento",IFERROR(IF(L61&lt;'Parámetros'!$B$2,"Vencido",IF(L61&lt;='Parámetros'!$B$2+'Parámetros'!$B$3,"Próximo","Programado")),"Revisar fecha"))))</f>
        <v/>
      </c>
      <c r="Q61" s="10">
        <f>IF(OR(A61="",L61=""),"",IFERROR(L61-'Parámetros'!$B$2,""))</f>
        <v/>
      </c>
      <c r="R61" s="17" t="n"/>
      <c r="AA61">
        <f>IFERROR(IF('Catálogos'!A61="","",'Catálogos'!A61),"")</f>
        <v/>
      </c>
      <c r="AB61">
        <f>IFERROR(IF('Catálogos'!B61="","",'Catálogos'!B61),"")</f>
        <v/>
      </c>
      <c r="AC61">
        <f>IFERROR(IF('Catálogos'!C61="","",'Catálogos'!C61),"")</f>
        <v/>
      </c>
      <c r="AD61">
        <f>IFERROR(IF('Catálogos'!D61="","",'Catálogos'!D61),"")</f>
        <v/>
      </c>
      <c r="AE61">
        <f>IFERROR(IF('Catálogos'!E61="","",'Catálogos'!E61),"")</f>
        <v/>
      </c>
      <c r="AF61">
        <f>IFERROR(IF('Catálogos'!F61="","",'Catálogos'!F61),"")</f>
        <v/>
      </c>
    </row>
    <row r="62" ht="34" customHeight="1">
      <c r="A62" s="14" t="n"/>
      <c r="B62" s="27" t="n"/>
      <c r="C62" s="28" t="n"/>
      <c r="D62" s="17" t="n"/>
      <c r="E62" s="14" t="n"/>
      <c r="F62" s="14" t="n"/>
      <c r="G62" s="14" t="n"/>
      <c r="H62" s="17" t="n"/>
      <c r="I62" s="17" t="n"/>
      <c r="J62" s="17" t="n"/>
      <c r="K62" s="14" t="n"/>
      <c r="L62" s="27" t="n"/>
      <c r="M62" s="28" t="n"/>
      <c r="N62" s="14" t="n"/>
      <c r="O62" s="14" t="n"/>
      <c r="P62" s="18">
        <f>IF(A62="","",IF(OR(O62="Cerrado",O62="No requiere respuesta"),"Cerrado",IF(L62="","Sin seguimiento",IFERROR(IF(L62&lt;'Parámetros'!$B$2,"Vencido",IF(L62&lt;='Parámetros'!$B$2+'Parámetros'!$B$3,"Próximo","Programado")),"Revisar fecha"))))</f>
        <v/>
      </c>
      <c r="Q62" s="8">
        <f>IF(OR(A62="",L62=""),"",IFERROR(L62-'Parámetros'!$B$2,""))</f>
        <v/>
      </c>
      <c r="R62" s="17" t="n"/>
      <c r="AA62">
        <f>IFERROR(IF('Catálogos'!A62="","",'Catálogos'!A62),"")</f>
        <v/>
      </c>
      <c r="AB62">
        <f>IFERROR(IF('Catálogos'!B62="","",'Catálogos'!B62),"")</f>
        <v/>
      </c>
      <c r="AC62">
        <f>IFERROR(IF('Catálogos'!C62="","",'Catálogos'!C62),"")</f>
        <v/>
      </c>
      <c r="AD62">
        <f>IFERROR(IF('Catálogos'!D62="","",'Catálogos'!D62),"")</f>
        <v/>
      </c>
      <c r="AE62">
        <f>IFERROR(IF('Catálogos'!E62="","",'Catálogos'!E62),"")</f>
        <v/>
      </c>
      <c r="AF62">
        <f>IFERROR(IF('Catálogos'!F62="","",'Catálogos'!F62),"")</f>
        <v/>
      </c>
    </row>
    <row r="63" ht="34" customHeight="1">
      <c r="A63" s="14" t="n"/>
      <c r="B63" s="27" t="n"/>
      <c r="C63" s="28" t="n"/>
      <c r="D63" s="17" t="n"/>
      <c r="E63" s="14" t="n"/>
      <c r="F63" s="14" t="n"/>
      <c r="G63" s="14" t="n"/>
      <c r="H63" s="17" t="n"/>
      <c r="I63" s="17" t="n"/>
      <c r="J63" s="17" t="n"/>
      <c r="K63" s="14" t="n"/>
      <c r="L63" s="27" t="n"/>
      <c r="M63" s="28" t="n"/>
      <c r="N63" s="14" t="n"/>
      <c r="O63" s="14" t="n"/>
      <c r="P63" s="19">
        <f>IF(A63="","",IF(OR(O63="Cerrado",O63="No requiere respuesta"),"Cerrado",IF(L63="","Sin seguimiento",IFERROR(IF(L63&lt;'Parámetros'!$B$2,"Vencido",IF(L63&lt;='Parámetros'!$B$2+'Parámetros'!$B$3,"Próximo","Programado")),"Revisar fecha"))))</f>
        <v/>
      </c>
      <c r="Q63" s="10">
        <f>IF(OR(A63="",L63=""),"",IFERROR(L63-'Parámetros'!$B$2,""))</f>
        <v/>
      </c>
      <c r="R63" s="17" t="n"/>
      <c r="AA63">
        <f>IFERROR(IF('Catálogos'!A63="","",'Catálogos'!A63),"")</f>
        <v/>
      </c>
      <c r="AB63">
        <f>IFERROR(IF('Catálogos'!B63="","",'Catálogos'!B63),"")</f>
        <v/>
      </c>
      <c r="AC63">
        <f>IFERROR(IF('Catálogos'!C63="","",'Catálogos'!C63),"")</f>
        <v/>
      </c>
      <c r="AD63">
        <f>IFERROR(IF('Catálogos'!D63="","",'Catálogos'!D63),"")</f>
        <v/>
      </c>
      <c r="AE63">
        <f>IFERROR(IF('Catálogos'!E63="","",'Catálogos'!E63),"")</f>
        <v/>
      </c>
      <c r="AF63">
        <f>IFERROR(IF('Catálogos'!F63="","",'Catálogos'!F63),"")</f>
        <v/>
      </c>
    </row>
    <row r="64" ht="34" customHeight="1">
      <c r="A64" s="14" t="n"/>
      <c r="B64" s="27" t="n"/>
      <c r="C64" s="28" t="n"/>
      <c r="D64" s="17" t="n"/>
      <c r="E64" s="14" t="n"/>
      <c r="F64" s="14" t="n"/>
      <c r="G64" s="14" t="n"/>
      <c r="H64" s="17" t="n"/>
      <c r="I64" s="17" t="n"/>
      <c r="J64" s="17" t="n"/>
      <c r="K64" s="14" t="n"/>
      <c r="L64" s="27" t="n"/>
      <c r="M64" s="28" t="n"/>
      <c r="N64" s="14" t="n"/>
      <c r="O64" s="14" t="n"/>
      <c r="P64" s="18">
        <f>IF(A64="","",IF(OR(O64="Cerrado",O64="No requiere respuesta"),"Cerrado",IF(L64="","Sin seguimiento",IFERROR(IF(L64&lt;'Parámetros'!$B$2,"Vencido",IF(L64&lt;='Parámetros'!$B$2+'Parámetros'!$B$3,"Próximo","Programado")),"Revisar fecha"))))</f>
        <v/>
      </c>
      <c r="Q64" s="8">
        <f>IF(OR(A64="",L64=""),"",IFERROR(L64-'Parámetros'!$B$2,""))</f>
        <v/>
      </c>
      <c r="R64" s="17" t="n"/>
      <c r="AA64">
        <f>IFERROR(IF('Catálogos'!A64="","",'Catálogos'!A64),"")</f>
        <v/>
      </c>
      <c r="AB64">
        <f>IFERROR(IF('Catálogos'!B64="","",'Catálogos'!B64),"")</f>
        <v/>
      </c>
      <c r="AC64">
        <f>IFERROR(IF('Catálogos'!C64="","",'Catálogos'!C64),"")</f>
        <v/>
      </c>
      <c r="AD64">
        <f>IFERROR(IF('Catálogos'!D64="","",'Catálogos'!D64),"")</f>
        <v/>
      </c>
      <c r="AE64">
        <f>IFERROR(IF('Catálogos'!E64="","",'Catálogos'!E64),"")</f>
        <v/>
      </c>
      <c r="AF64">
        <f>IFERROR(IF('Catálogos'!F64="","",'Catálogos'!F64),"")</f>
        <v/>
      </c>
    </row>
    <row r="65" ht="34" customHeight="1">
      <c r="A65" s="14" t="n"/>
      <c r="B65" s="27" t="n"/>
      <c r="C65" s="28" t="n"/>
      <c r="D65" s="17" t="n"/>
      <c r="E65" s="14" t="n"/>
      <c r="F65" s="14" t="n"/>
      <c r="G65" s="14" t="n"/>
      <c r="H65" s="17" t="n"/>
      <c r="I65" s="17" t="n"/>
      <c r="J65" s="17" t="n"/>
      <c r="K65" s="14" t="n"/>
      <c r="L65" s="27" t="n"/>
      <c r="M65" s="28" t="n"/>
      <c r="N65" s="14" t="n"/>
      <c r="O65" s="14" t="n"/>
      <c r="P65" s="19">
        <f>IF(A65="","",IF(OR(O65="Cerrado",O65="No requiere respuesta"),"Cerrado",IF(L65="","Sin seguimiento",IFERROR(IF(L65&lt;'Parámetros'!$B$2,"Vencido",IF(L65&lt;='Parámetros'!$B$2+'Parámetros'!$B$3,"Próximo","Programado")),"Revisar fecha"))))</f>
        <v/>
      </c>
      <c r="Q65" s="10">
        <f>IF(OR(A65="",L65=""),"",IFERROR(L65-'Parámetros'!$B$2,""))</f>
        <v/>
      </c>
      <c r="R65" s="17" t="n"/>
      <c r="AA65">
        <f>IFERROR(IF('Catálogos'!A65="","",'Catálogos'!A65),"")</f>
        <v/>
      </c>
      <c r="AB65">
        <f>IFERROR(IF('Catálogos'!B65="","",'Catálogos'!B65),"")</f>
        <v/>
      </c>
      <c r="AC65">
        <f>IFERROR(IF('Catálogos'!C65="","",'Catálogos'!C65),"")</f>
        <v/>
      </c>
      <c r="AD65">
        <f>IFERROR(IF('Catálogos'!D65="","",'Catálogos'!D65),"")</f>
        <v/>
      </c>
      <c r="AE65">
        <f>IFERROR(IF('Catálogos'!E65="","",'Catálogos'!E65),"")</f>
        <v/>
      </c>
      <c r="AF65">
        <f>IFERROR(IF('Catálogos'!F65="","",'Catálogos'!F65),"")</f>
        <v/>
      </c>
    </row>
    <row r="66" ht="34" customHeight="1">
      <c r="A66" s="14" t="n"/>
      <c r="B66" s="27" t="n"/>
      <c r="C66" s="28" t="n"/>
      <c r="D66" s="17" t="n"/>
      <c r="E66" s="14" t="n"/>
      <c r="F66" s="14" t="n"/>
      <c r="G66" s="14" t="n"/>
      <c r="H66" s="17" t="n"/>
      <c r="I66" s="17" t="n"/>
      <c r="J66" s="17" t="n"/>
      <c r="K66" s="14" t="n"/>
      <c r="L66" s="27" t="n"/>
      <c r="M66" s="28" t="n"/>
      <c r="N66" s="14" t="n"/>
      <c r="O66" s="14" t="n"/>
      <c r="P66" s="18">
        <f>IF(A66="","",IF(OR(O66="Cerrado",O66="No requiere respuesta"),"Cerrado",IF(L66="","Sin seguimiento",IFERROR(IF(L66&lt;'Parámetros'!$B$2,"Vencido",IF(L66&lt;='Parámetros'!$B$2+'Parámetros'!$B$3,"Próximo","Programado")),"Revisar fecha"))))</f>
        <v/>
      </c>
      <c r="Q66" s="8">
        <f>IF(OR(A66="",L66=""),"",IFERROR(L66-'Parámetros'!$B$2,""))</f>
        <v/>
      </c>
      <c r="R66" s="17" t="n"/>
      <c r="AA66">
        <f>IFERROR(IF('Catálogos'!A66="","",'Catálogos'!A66),"")</f>
        <v/>
      </c>
      <c r="AB66">
        <f>IFERROR(IF('Catálogos'!B66="","",'Catálogos'!B66),"")</f>
        <v/>
      </c>
      <c r="AC66">
        <f>IFERROR(IF('Catálogos'!C66="","",'Catálogos'!C66),"")</f>
        <v/>
      </c>
      <c r="AD66">
        <f>IFERROR(IF('Catálogos'!D66="","",'Catálogos'!D66),"")</f>
        <v/>
      </c>
      <c r="AE66">
        <f>IFERROR(IF('Catálogos'!E66="","",'Catálogos'!E66),"")</f>
        <v/>
      </c>
      <c r="AF66">
        <f>IFERROR(IF('Catálogos'!F66="","",'Catálogos'!F66),"")</f>
        <v/>
      </c>
    </row>
    <row r="67" ht="34" customHeight="1">
      <c r="A67" s="14" t="n"/>
      <c r="B67" s="27" t="n"/>
      <c r="C67" s="28" t="n"/>
      <c r="D67" s="17" t="n"/>
      <c r="E67" s="14" t="n"/>
      <c r="F67" s="14" t="n"/>
      <c r="G67" s="14" t="n"/>
      <c r="H67" s="17" t="n"/>
      <c r="I67" s="17" t="n"/>
      <c r="J67" s="17" t="n"/>
      <c r="K67" s="14" t="n"/>
      <c r="L67" s="27" t="n"/>
      <c r="M67" s="28" t="n"/>
      <c r="N67" s="14" t="n"/>
      <c r="O67" s="14" t="n"/>
      <c r="P67" s="19">
        <f>IF(A67="","",IF(OR(O67="Cerrado",O67="No requiere respuesta"),"Cerrado",IF(L67="","Sin seguimiento",IFERROR(IF(L67&lt;'Parámetros'!$B$2,"Vencido",IF(L67&lt;='Parámetros'!$B$2+'Parámetros'!$B$3,"Próximo","Programado")),"Revisar fecha"))))</f>
        <v/>
      </c>
      <c r="Q67" s="10">
        <f>IF(OR(A67="",L67=""),"",IFERROR(L67-'Parámetros'!$B$2,""))</f>
        <v/>
      </c>
      <c r="R67" s="17" t="n"/>
      <c r="AA67">
        <f>IFERROR(IF('Catálogos'!A67="","",'Catálogos'!A67),"")</f>
        <v/>
      </c>
      <c r="AB67">
        <f>IFERROR(IF('Catálogos'!B67="","",'Catálogos'!B67),"")</f>
        <v/>
      </c>
      <c r="AC67">
        <f>IFERROR(IF('Catálogos'!C67="","",'Catálogos'!C67),"")</f>
        <v/>
      </c>
      <c r="AD67">
        <f>IFERROR(IF('Catálogos'!D67="","",'Catálogos'!D67),"")</f>
        <v/>
      </c>
      <c r="AE67">
        <f>IFERROR(IF('Catálogos'!E67="","",'Catálogos'!E67),"")</f>
        <v/>
      </c>
      <c r="AF67">
        <f>IFERROR(IF('Catálogos'!F67="","",'Catálogos'!F67),"")</f>
        <v/>
      </c>
    </row>
    <row r="68" ht="34" customHeight="1">
      <c r="A68" s="14" t="n"/>
      <c r="B68" s="27" t="n"/>
      <c r="C68" s="28" t="n"/>
      <c r="D68" s="17" t="n"/>
      <c r="E68" s="14" t="n"/>
      <c r="F68" s="14" t="n"/>
      <c r="G68" s="14" t="n"/>
      <c r="H68" s="17" t="n"/>
      <c r="I68" s="17" t="n"/>
      <c r="J68" s="17" t="n"/>
      <c r="K68" s="14" t="n"/>
      <c r="L68" s="27" t="n"/>
      <c r="M68" s="28" t="n"/>
      <c r="N68" s="14" t="n"/>
      <c r="O68" s="14" t="n"/>
      <c r="P68" s="18">
        <f>IF(A68="","",IF(OR(O68="Cerrado",O68="No requiere respuesta"),"Cerrado",IF(L68="","Sin seguimiento",IFERROR(IF(L68&lt;'Parámetros'!$B$2,"Vencido",IF(L68&lt;='Parámetros'!$B$2+'Parámetros'!$B$3,"Próximo","Programado")),"Revisar fecha"))))</f>
        <v/>
      </c>
      <c r="Q68" s="8">
        <f>IF(OR(A68="",L68=""),"",IFERROR(L68-'Parámetros'!$B$2,""))</f>
        <v/>
      </c>
      <c r="R68" s="17" t="n"/>
      <c r="AA68">
        <f>IFERROR(IF('Catálogos'!A68="","",'Catálogos'!A68),"")</f>
        <v/>
      </c>
      <c r="AB68">
        <f>IFERROR(IF('Catálogos'!B68="","",'Catálogos'!B68),"")</f>
        <v/>
      </c>
      <c r="AC68">
        <f>IFERROR(IF('Catálogos'!C68="","",'Catálogos'!C68),"")</f>
        <v/>
      </c>
      <c r="AD68">
        <f>IFERROR(IF('Catálogos'!D68="","",'Catálogos'!D68),"")</f>
        <v/>
      </c>
      <c r="AE68">
        <f>IFERROR(IF('Catálogos'!E68="","",'Catálogos'!E68),"")</f>
        <v/>
      </c>
      <c r="AF68">
        <f>IFERROR(IF('Catálogos'!F68="","",'Catálogos'!F68),"")</f>
        <v/>
      </c>
    </row>
    <row r="69" ht="34" customHeight="1">
      <c r="A69" s="14" t="n"/>
      <c r="B69" s="27" t="n"/>
      <c r="C69" s="28" t="n"/>
      <c r="D69" s="17" t="n"/>
      <c r="E69" s="14" t="n"/>
      <c r="F69" s="14" t="n"/>
      <c r="G69" s="14" t="n"/>
      <c r="H69" s="17" t="n"/>
      <c r="I69" s="17" t="n"/>
      <c r="J69" s="17" t="n"/>
      <c r="K69" s="14" t="n"/>
      <c r="L69" s="27" t="n"/>
      <c r="M69" s="28" t="n"/>
      <c r="N69" s="14" t="n"/>
      <c r="O69" s="14" t="n"/>
      <c r="P69" s="19">
        <f>IF(A69="","",IF(OR(O69="Cerrado",O69="No requiere respuesta"),"Cerrado",IF(L69="","Sin seguimiento",IFERROR(IF(L69&lt;'Parámetros'!$B$2,"Vencido",IF(L69&lt;='Parámetros'!$B$2+'Parámetros'!$B$3,"Próximo","Programado")),"Revisar fecha"))))</f>
        <v/>
      </c>
      <c r="Q69" s="10">
        <f>IF(OR(A69="",L69=""),"",IFERROR(L69-'Parámetros'!$B$2,""))</f>
        <v/>
      </c>
      <c r="R69" s="17" t="n"/>
      <c r="AA69">
        <f>IFERROR(IF('Catálogos'!A69="","",'Catálogos'!A69),"")</f>
        <v/>
      </c>
      <c r="AB69">
        <f>IFERROR(IF('Catálogos'!B69="","",'Catálogos'!B69),"")</f>
        <v/>
      </c>
      <c r="AC69">
        <f>IFERROR(IF('Catálogos'!C69="","",'Catálogos'!C69),"")</f>
        <v/>
      </c>
      <c r="AD69">
        <f>IFERROR(IF('Catálogos'!D69="","",'Catálogos'!D69),"")</f>
        <v/>
      </c>
      <c r="AE69">
        <f>IFERROR(IF('Catálogos'!E69="","",'Catálogos'!E69),"")</f>
        <v/>
      </c>
      <c r="AF69">
        <f>IFERROR(IF('Catálogos'!F69="","",'Catálogos'!F69),"")</f>
        <v/>
      </c>
    </row>
    <row r="70" ht="34" customHeight="1">
      <c r="A70" s="14" t="n"/>
      <c r="B70" s="27" t="n"/>
      <c r="C70" s="28" t="n"/>
      <c r="D70" s="17" t="n"/>
      <c r="E70" s="14" t="n"/>
      <c r="F70" s="14" t="n"/>
      <c r="G70" s="14" t="n"/>
      <c r="H70" s="17" t="n"/>
      <c r="I70" s="17" t="n"/>
      <c r="J70" s="17" t="n"/>
      <c r="K70" s="14" t="n"/>
      <c r="L70" s="27" t="n"/>
      <c r="M70" s="28" t="n"/>
      <c r="N70" s="14" t="n"/>
      <c r="O70" s="14" t="n"/>
      <c r="P70" s="18">
        <f>IF(A70="","",IF(OR(O70="Cerrado",O70="No requiere respuesta"),"Cerrado",IF(L70="","Sin seguimiento",IFERROR(IF(L70&lt;'Parámetros'!$B$2,"Vencido",IF(L70&lt;='Parámetros'!$B$2+'Parámetros'!$B$3,"Próximo","Programado")),"Revisar fecha"))))</f>
        <v/>
      </c>
      <c r="Q70" s="8">
        <f>IF(OR(A70="",L70=""),"",IFERROR(L70-'Parámetros'!$B$2,""))</f>
        <v/>
      </c>
      <c r="R70" s="17" t="n"/>
      <c r="AA70">
        <f>IFERROR(IF('Catálogos'!A70="","",'Catálogos'!A70),"")</f>
        <v/>
      </c>
      <c r="AB70">
        <f>IFERROR(IF('Catálogos'!B70="","",'Catálogos'!B70),"")</f>
        <v/>
      </c>
      <c r="AC70">
        <f>IFERROR(IF('Catálogos'!C70="","",'Catálogos'!C70),"")</f>
        <v/>
      </c>
      <c r="AD70">
        <f>IFERROR(IF('Catálogos'!D70="","",'Catálogos'!D70),"")</f>
        <v/>
      </c>
      <c r="AE70">
        <f>IFERROR(IF('Catálogos'!E70="","",'Catálogos'!E70),"")</f>
        <v/>
      </c>
      <c r="AF70">
        <f>IFERROR(IF('Catálogos'!F70="","",'Catálogos'!F70),"")</f>
        <v/>
      </c>
    </row>
    <row r="71" ht="34" customHeight="1">
      <c r="A71" s="14" t="n"/>
      <c r="B71" s="27" t="n"/>
      <c r="C71" s="28" t="n"/>
      <c r="D71" s="17" t="n"/>
      <c r="E71" s="14" t="n"/>
      <c r="F71" s="14" t="n"/>
      <c r="G71" s="14" t="n"/>
      <c r="H71" s="17" t="n"/>
      <c r="I71" s="17" t="n"/>
      <c r="J71" s="17" t="n"/>
      <c r="K71" s="14" t="n"/>
      <c r="L71" s="27" t="n"/>
      <c r="M71" s="28" t="n"/>
      <c r="N71" s="14" t="n"/>
      <c r="O71" s="14" t="n"/>
      <c r="P71" s="19">
        <f>IF(A71="","",IF(OR(O71="Cerrado",O71="No requiere respuesta"),"Cerrado",IF(L71="","Sin seguimiento",IFERROR(IF(L71&lt;'Parámetros'!$B$2,"Vencido",IF(L71&lt;='Parámetros'!$B$2+'Parámetros'!$B$3,"Próximo","Programado")),"Revisar fecha"))))</f>
        <v/>
      </c>
      <c r="Q71" s="10">
        <f>IF(OR(A71="",L71=""),"",IFERROR(L71-'Parámetros'!$B$2,""))</f>
        <v/>
      </c>
      <c r="R71" s="17" t="n"/>
      <c r="AA71">
        <f>IFERROR(IF('Catálogos'!A71="","",'Catálogos'!A71),"")</f>
        <v/>
      </c>
      <c r="AB71">
        <f>IFERROR(IF('Catálogos'!B71="","",'Catálogos'!B71),"")</f>
        <v/>
      </c>
      <c r="AC71">
        <f>IFERROR(IF('Catálogos'!C71="","",'Catálogos'!C71),"")</f>
        <v/>
      </c>
      <c r="AD71">
        <f>IFERROR(IF('Catálogos'!D71="","",'Catálogos'!D71),"")</f>
        <v/>
      </c>
      <c r="AE71">
        <f>IFERROR(IF('Catálogos'!E71="","",'Catálogos'!E71),"")</f>
        <v/>
      </c>
      <c r="AF71">
        <f>IFERROR(IF('Catálogos'!F71="","",'Catálogos'!F71),"")</f>
        <v/>
      </c>
    </row>
    <row r="72" ht="34" customHeight="1">
      <c r="A72" s="14" t="n"/>
      <c r="B72" s="27" t="n"/>
      <c r="C72" s="28" t="n"/>
      <c r="D72" s="17" t="n"/>
      <c r="E72" s="14" t="n"/>
      <c r="F72" s="14" t="n"/>
      <c r="G72" s="14" t="n"/>
      <c r="H72" s="17" t="n"/>
      <c r="I72" s="17" t="n"/>
      <c r="J72" s="17" t="n"/>
      <c r="K72" s="14" t="n"/>
      <c r="L72" s="27" t="n"/>
      <c r="M72" s="28" t="n"/>
      <c r="N72" s="14" t="n"/>
      <c r="O72" s="14" t="n"/>
      <c r="P72" s="18">
        <f>IF(A72="","",IF(OR(O72="Cerrado",O72="No requiere respuesta"),"Cerrado",IF(L72="","Sin seguimiento",IFERROR(IF(L72&lt;'Parámetros'!$B$2,"Vencido",IF(L72&lt;='Parámetros'!$B$2+'Parámetros'!$B$3,"Próximo","Programado")),"Revisar fecha"))))</f>
        <v/>
      </c>
      <c r="Q72" s="8">
        <f>IF(OR(A72="",L72=""),"",IFERROR(L72-'Parámetros'!$B$2,""))</f>
        <v/>
      </c>
      <c r="R72" s="17" t="n"/>
      <c r="AA72">
        <f>IFERROR(IF('Catálogos'!A72="","",'Catálogos'!A72),"")</f>
        <v/>
      </c>
      <c r="AB72">
        <f>IFERROR(IF('Catálogos'!B72="","",'Catálogos'!B72),"")</f>
        <v/>
      </c>
      <c r="AC72">
        <f>IFERROR(IF('Catálogos'!C72="","",'Catálogos'!C72),"")</f>
        <v/>
      </c>
      <c r="AD72">
        <f>IFERROR(IF('Catálogos'!D72="","",'Catálogos'!D72),"")</f>
        <v/>
      </c>
      <c r="AE72">
        <f>IFERROR(IF('Catálogos'!E72="","",'Catálogos'!E72),"")</f>
        <v/>
      </c>
      <c r="AF72">
        <f>IFERROR(IF('Catálogos'!F72="","",'Catálogos'!F72),"")</f>
        <v/>
      </c>
    </row>
    <row r="73" ht="34" customHeight="1">
      <c r="A73" s="14" t="n"/>
      <c r="B73" s="27" t="n"/>
      <c r="C73" s="28" t="n"/>
      <c r="D73" s="17" t="n"/>
      <c r="E73" s="14" t="n"/>
      <c r="F73" s="14" t="n"/>
      <c r="G73" s="14" t="n"/>
      <c r="H73" s="17" t="n"/>
      <c r="I73" s="17" t="n"/>
      <c r="J73" s="17" t="n"/>
      <c r="K73" s="14" t="n"/>
      <c r="L73" s="27" t="n"/>
      <c r="M73" s="28" t="n"/>
      <c r="N73" s="14" t="n"/>
      <c r="O73" s="14" t="n"/>
      <c r="P73" s="19">
        <f>IF(A73="","",IF(OR(O73="Cerrado",O73="No requiere respuesta"),"Cerrado",IF(L73="","Sin seguimiento",IFERROR(IF(L73&lt;'Parámetros'!$B$2,"Vencido",IF(L73&lt;='Parámetros'!$B$2+'Parámetros'!$B$3,"Próximo","Programado")),"Revisar fecha"))))</f>
        <v/>
      </c>
      <c r="Q73" s="10">
        <f>IF(OR(A73="",L73=""),"",IFERROR(L73-'Parámetros'!$B$2,""))</f>
        <v/>
      </c>
      <c r="R73" s="17" t="n"/>
      <c r="AA73">
        <f>IFERROR(IF('Catálogos'!A73="","",'Catálogos'!A73),"")</f>
        <v/>
      </c>
      <c r="AB73">
        <f>IFERROR(IF('Catálogos'!B73="","",'Catálogos'!B73),"")</f>
        <v/>
      </c>
      <c r="AC73">
        <f>IFERROR(IF('Catálogos'!C73="","",'Catálogos'!C73),"")</f>
        <v/>
      </c>
      <c r="AD73">
        <f>IFERROR(IF('Catálogos'!D73="","",'Catálogos'!D73),"")</f>
        <v/>
      </c>
      <c r="AE73">
        <f>IFERROR(IF('Catálogos'!E73="","",'Catálogos'!E73),"")</f>
        <v/>
      </c>
      <c r="AF73">
        <f>IFERROR(IF('Catálogos'!F73="","",'Catálogos'!F73),"")</f>
        <v/>
      </c>
    </row>
    <row r="74" ht="34" customHeight="1">
      <c r="A74" s="14" t="n"/>
      <c r="B74" s="27" t="n"/>
      <c r="C74" s="28" t="n"/>
      <c r="D74" s="17" t="n"/>
      <c r="E74" s="14" t="n"/>
      <c r="F74" s="14" t="n"/>
      <c r="G74" s="14" t="n"/>
      <c r="H74" s="17" t="n"/>
      <c r="I74" s="17" t="n"/>
      <c r="J74" s="17" t="n"/>
      <c r="K74" s="14" t="n"/>
      <c r="L74" s="27" t="n"/>
      <c r="M74" s="28" t="n"/>
      <c r="N74" s="14" t="n"/>
      <c r="O74" s="14" t="n"/>
      <c r="P74" s="18">
        <f>IF(A74="","",IF(OR(O74="Cerrado",O74="No requiere respuesta"),"Cerrado",IF(L74="","Sin seguimiento",IFERROR(IF(L74&lt;'Parámetros'!$B$2,"Vencido",IF(L74&lt;='Parámetros'!$B$2+'Parámetros'!$B$3,"Próximo","Programado")),"Revisar fecha"))))</f>
        <v/>
      </c>
      <c r="Q74" s="8">
        <f>IF(OR(A74="",L74=""),"",IFERROR(L74-'Parámetros'!$B$2,""))</f>
        <v/>
      </c>
      <c r="R74" s="17" t="n"/>
      <c r="AA74">
        <f>IFERROR(IF('Catálogos'!A74="","",'Catálogos'!A74),"")</f>
        <v/>
      </c>
      <c r="AB74">
        <f>IFERROR(IF('Catálogos'!B74="","",'Catálogos'!B74),"")</f>
        <v/>
      </c>
      <c r="AC74">
        <f>IFERROR(IF('Catálogos'!C74="","",'Catálogos'!C74),"")</f>
        <v/>
      </c>
      <c r="AD74">
        <f>IFERROR(IF('Catálogos'!D74="","",'Catálogos'!D74),"")</f>
        <v/>
      </c>
      <c r="AE74">
        <f>IFERROR(IF('Catálogos'!E74="","",'Catálogos'!E74),"")</f>
        <v/>
      </c>
      <c r="AF74">
        <f>IFERROR(IF('Catálogos'!F74="","",'Catálogos'!F74),"")</f>
        <v/>
      </c>
    </row>
    <row r="75" ht="34" customHeight="1">
      <c r="A75" s="14" t="n"/>
      <c r="B75" s="27" t="n"/>
      <c r="C75" s="28" t="n"/>
      <c r="D75" s="17" t="n"/>
      <c r="E75" s="14" t="n"/>
      <c r="F75" s="14" t="n"/>
      <c r="G75" s="14" t="n"/>
      <c r="H75" s="17" t="n"/>
      <c r="I75" s="17" t="n"/>
      <c r="J75" s="17" t="n"/>
      <c r="K75" s="14" t="n"/>
      <c r="L75" s="27" t="n"/>
      <c r="M75" s="28" t="n"/>
      <c r="N75" s="14" t="n"/>
      <c r="O75" s="14" t="n"/>
      <c r="P75" s="19">
        <f>IF(A75="","",IF(OR(O75="Cerrado",O75="No requiere respuesta"),"Cerrado",IF(L75="","Sin seguimiento",IFERROR(IF(L75&lt;'Parámetros'!$B$2,"Vencido",IF(L75&lt;='Parámetros'!$B$2+'Parámetros'!$B$3,"Próximo","Programado")),"Revisar fecha"))))</f>
        <v/>
      </c>
      <c r="Q75" s="10">
        <f>IF(OR(A75="",L75=""),"",IFERROR(L75-'Parámetros'!$B$2,""))</f>
        <v/>
      </c>
      <c r="R75" s="17" t="n"/>
      <c r="AA75">
        <f>IFERROR(IF('Catálogos'!A75="","",'Catálogos'!A75),"")</f>
        <v/>
      </c>
      <c r="AB75">
        <f>IFERROR(IF('Catálogos'!B75="","",'Catálogos'!B75),"")</f>
        <v/>
      </c>
      <c r="AC75">
        <f>IFERROR(IF('Catálogos'!C75="","",'Catálogos'!C75),"")</f>
        <v/>
      </c>
      <c r="AD75">
        <f>IFERROR(IF('Catálogos'!D75="","",'Catálogos'!D75),"")</f>
        <v/>
      </c>
      <c r="AE75">
        <f>IFERROR(IF('Catálogos'!E75="","",'Catálogos'!E75),"")</f>
        <v/>
      </c>
      <c r="AF75">
        <f>IFERROR(IF('Catálogos'!F75="","",'Catálogos'!F75),"")</f>
        <v/>
      </c>
    </row>
    <row r="76" ht="34" customHeight="1">
      <c r="A76" s="14" t="n"/>
      <c r="B76" s="27" t="n"/>
      <c r="C76" s="28" t="n"/>
      <c r="D76" s="17" t="n"/>
      <c r="E76" s="14" t="n"/>
      <c r="F76" s="14" t="n"/>
      <c r="G76" s="14" t="n"/>
      <c r="H76" s="17" t="n"/>
      <c r="I76" s="17" t="n"/>
      <c r="J76" s="17" t="n"/>
      <c r="K76" s="14" t="n"/>
      <c r="L76" s="27" t="n"/>
      <c r="M76" s="28" t="n"/>
      <c r="N76" s="14" t="n"/>
      <c r="O76" s="14" t="n"/>
      <c r="P76" s="18">
        <f>IF(A76="","",IF(OR(O76="Cerrado",O76="No requiere respuesta"),"Cerrado",IF(L76="","Sin seguimiento",IFERROR(IF(L76&lt;'Parámetros'!$B$2,"Vencido",IF(L76&lt;='Parámetros'!$B$2+'Parámetros'!$B$3,"Próximo","Programado")),"Revisar fecha"))))</f>
        <v/>
      </c>
      <c r="Q76" s="8">
        <f>IF(OR(A76="",L76=""),"",IFERROR(L76-'Parámetros'!$B$2,""))</f>
        <v/>
      </c>
      <c r="R76" s="17" t="n"/>
      <c r="AA76">
        <f>IFERROR(IF('Catálogos'!A76="","",'Catálogos'!A76),"")</f>
        <v/>
      </c>
      <c r="AB76">
        <f>IFERROR(IF('Catálogos'!B76="","",'Catálogos'!B76),"")</f>
        <v/>
      </c>
      <c r="AC76">
        <f>IFERROR(IF('Catálogos'!C76="","",'Catálogos'!C76),"")</f>
        <v/>
      </c>
      <c r="AD76">
        <f>IFERROR(IF('Catálogos'!D76="","",'Catálogos'!D76),"")</f>
        <v/>
      </c>
      <c r="AE76">
        <f>IFERROR(IF('Catálogos'!E76="","",'Catálogos'!E76),"")</f>
        <v/>
      </c>
      <c r="AF76">
        <f>IFERROR(IF('Catálogos'!F76="","",'Catálogos'!F76),"")</f>
        <v/>
      </c>
    </row>
    <row r="77" ht="34" customHeight="1">
      <c r="A77" s="14" t="n"/>
      <c r="B77" s="27" t="n"/>
      <c r="C77" s="28" t="n"/>
      <c r="D77" s="17" t="n"/>
      <c r="E77" s="14" t="n"/>
      <c r="F77" s="14" t="n"/>
      <c r="G77" s="14" t="n"/>
      <c r="H77" s="17" t="n"/>
      <c r="I77" s="17" t="n"/>
      <c r="J77" s="17" t="n"/>
      <c r="K77" s="14" t="n"/>
      <c r="L77" s="27" t="n"/>
      <c r="M77" s="28" t="n"/>
      <c r="N77" s="14" t="n"/>
      <c r="O77" s="14" t="n"/>
      <c r="P77" s="19">
        <f>IF(A77="","",IF(OR(O77="Cerrado",O77="No requiere respuesta"),"Cerrado",IF(L77="","Sin seguimiento",IFERROR(IF(L77&lt;'Parámetros'!$B$2,"Vencido",IF(L77&lt;='Parámetros'!$B$2+'Parámetros'!$B$3,"Próximo","Programado")),"Revisar fecha"))))</f>
        <v/>
      </c>
      <c r="Q77" s="10">
        <f>IF(OR(A77="",L77=""),"",IFERROR(L77-'Parámetros'!$B$2,""))</f>
        <v/>
      </c>
      <c r="R77" s="17" t="n"/>
      <c r="AA77">
        <f>IFERROR(IF('Catálogos'!A77="","",'Catálogos'!A77),"")</f>
        <v/>
      </c>
      <c r="AB77">
        <f>IFERROR(IF('Catálogos'!B77="","",'Catálogos'!B77),"")</f>
        <v/>
      </c>
      <c r="AC77">
        <f>IFERROR(IF('Catálogos'!C77="","",'Catálogos'!C77),"")</f>
        <v/>
      </c>
      <c r="AD77">
        <f>IFERROR(IF('Catálogos'!D77="","",'Catálogos'!D77),"")</f>
        <v/>
      </c>
      <c r="AE77">
        <f>IFERROR(IF('Catálogos'!E77="","",'Catálogos'!E77),"")</f>
        <v/>
      </c>
      <c r="AF77">
        <f>IFERROR(IF('Catálogos'!F77="","",'Catálogos'!F77),"")</f>
        <v/>
      </c>
    </row>
    <row r="78" ht="34" customHeight="1">
      <c r="A78" s="14" t="n"/>
      <c r="B78" s="27" t="n"/>
      <c r="C78" s="28" t="n"/>
      <c r="D78" s="17" t="n"/>
      <c r="E78" s="14" t="n"/>
      <c r="F78" s="14" t="n"/>
      <c r="G78" s="14" t="n"/>
      <c r="H78" s="17" t="n"/>
      <c r="I78" s="17" t="n"/>
      <c r="J78" s="17" t="n"/>
      <c r="K78" s="14" t="n"/>
      <c r="L78" s="27" t="n"/>
      <c r="M78" s="28" t="n"/>
      <c r="N78" s="14" t="n"/>
      <c r="O78" s="14" t="n"/>
      <c r="P78" s="18">
        <f>IF(A78="","",IF(OR(O78="Cerrado",O78="No requiere respuesta"),"Cerrado",IF(L78="","Sin seguimiento",IFERROR(IF(L78&lt;'Parámetros'!$B$2,"Vencido",IF(L78&lt;='Parámetros'!$B$2+'Parámetros'!$B$3,"Próximo","Programado")),"Revisar fecha"))))</f>
        <v/>
      </c>
      <c r="Q78" s="8">
        <f>IF(OR(A78="",L78=""),"",IFERROR(L78-'Parámetros'!$B$2,""))</f>
        <v/>
      </c>
      <c r="R78" s="17" t="n"/>
      <c r="AA78">
        <f>IFERROR(IF('Catálogos'!A78="","",'Catálogos'!A78),"")</f>
        <v/>
      </c>
      <c r="AB78">
        <f>IFERROR(IF('Catálogos'!B78="","",'Catálogos'!B78),"")</f>
        <v/>
      </c>
      <c r="AC78">
        <f>IFERROR(IF('Catálogos'!C78="","",'Catálogos'!C78),"")</f>
        <v/>
      </c>
      <c r="AD78">
        <f>IFERROR(IF('Catálogos'!D78="","",'Catálogos'!D78),"")</f>
        <v/>
      </c>
      <c r="AE78">
        <f>IFERROR(IF('Catálogos'!E78="","",'Catálogos'!E78),"")</f>
        <v/>
      </c>
      <c r="AF78">
        <f>IFERROR(IF('Catálogos'!F78="","",'Catálogos'!F78),"")</f>
        <v/>
      </c>
    </row>
    <row r="79" ht="34" customHeight="1">
      <c r="A79" s="14" t="n"/>
      <c r="B79" s="27" t="n"/>
      <c r="C79" s="28" t="n"/>
      <c r="D79" s="17" t="n"/>
      <c r="E79" s="14" t="n"/>
      <c r="F79" s="14" t="n"/>
      <c r="G79" s="14" t="n"/>
      <c r="H79" s="17" t="n"/>
      <c r="I79" s="17" t="n"/>
      <c r="J79" s="17" t="n"/>
      <c r="K79" s="14" t="n"/>
      <c r="L79" s="27" t="n"/>
      <c r="M79" s="28" t="n"/>
      <c r="N79" s="14" t="n"/>
      <c r="O79" s="14" t="n"/>
      <c r="P79" s="19">
        <f>IF(A79="","",IF(OR(O79="Cerrado",O79="No requiere respuesta"),"Cerrado",IF(L79="","Sin seguimiento",IFERROR(IF(L79&lt;'Parámetros'!$B$2,"Vencido",IF(L79&lt;='Parámetros'!$B$2+'Parámetros'!$B$3,"Próximo","Programado")),"Revisar fecha"))))</f>
        <v/>
      </c>
      <c r="Q79" s="10">
        <f>IF(OR(A79="",L79=""),"",IFERROR(L79-'Parámetros'!$B$2,""))</f>
        <v/>
      </c>
      <c r="R79" s="17" t="n"/>
      <c r="AA79">
        <f>IFERROR(IF('Catálogos'!A79="","",'Catálogos'!A79),"")</f>
        <v/>
      </c>
      <c r="AB79">
        <f>IFERROR(IF('Catálogos'!B79="","",'Catálogos'!B79),"")</f>
        <v/>
      </c>
      <c r="AC79">
        <f>IFERROR(IF('Catálogos'!C79="","",'Catálogos'!C79),"")</f>
        <v/>
      </c>
      <c r="AD79">
        <f>IFERROR(IF('Catálogos'!D79="","",'Catálogos'!D79),"")</f>
        <v/>
      </c>
      <c r="AE79">
        <f>IFERROR(IF('Catálogos'!E79="","",'Catálogos'!E79),"")</f>
        <v/>
      </c>
      <c r="AF79">
        <f>IFERROR(IF('Catálogos'!F79="","",'Catálogos'!F79),"")</f>
        <v/>
      </c>
    </row>
    <row r="80" ht="34" customHeight="1">
      <c r="A80" s="14" t="n"/>
      <c r="B80" s="27" t="n"/>
      <c r="C80" s="28" t="n"/>
      <c r="D80" s="17" t="n"/>
      <c r="E80" s="14" t="n"/>
      <c r="F80" s="14" t="n"/>
      <c r="G80" s="14" t="n"/>
      <c r="H80" s="17" t="n"/>
      <c r="I80" s="17" t="n"/>
      <c r="J80" s="17" t="n"/>
      <c r="K80" s="14" t="n"/>
      <c r="L80" s="27" t="n"/>
      <c r="M80" s="28" t="n"/>
      <c r="N80" s="14" t="n"/>
      <c r="O80" s="14" t="n"/>
      <c r="P80" s="18">
        <f>IF(A80="","",IF(OR(O80="Cerrado",O80="No requiere respuesta"),"Cerrado",IF(L80="","Sin seguimiento",IFERROR(IF(L80&lt;'Parámetros'!$B$2,"Vencido",IF(L80&lt;='Parámetros'!$B$2+'Parámetros'!$B$3,"Próximo","Programado")),"Revisar fecha"))))</f>
        <v/>
      </c>
      <c r="Q80" s="8">
        <f>IF(OR(A80="",L80=""),"",IFERROR(L80-'Parámetros'!$B$2,""))</f>
        <v/>
      </c>
      <c r="R80" s="17" t="n"/>
      <c r="AA80">
        <f>IFERROR(IF('Catálogos'!A80="","",'Catálogos'!A80),"")</f>
        <v/>
      </c>
      <c r="AB80">
        <f>IFERROR(IF('Catálogos'!B80="","",'Catálogos'!B80),"")</f>
        <v/>
      </c>
      <c r="AC80">
        <f>IFERROR(IF('Catálogos'!C80="","",'Catálogos'!C80),"")</f>
        <v/>
      </c>
      <c r="AD80">
        <f>IFERROR(IF('Catálogos'!D80="","",'Catálogos'!D80),"")</f>
        <v/>
      </c>
      <c r="AE80">
        <f>IFERROR(IF('Catálogos'!E80="","",'Catálogos'!E80),"")</f>
        <v/>
      </c>
      <c r="AF80">
        <f>IFERROR(IF('Catálogos'!F80="","",'Catálogos'!F80),"")</f>
        <v/>
      </c>
    </row>
    <row r="81" ht="34" customHeight="1">
      <c r="A81" s="14" t="n"/>
      <c r="B81" s="27" t="n"/>
      <c r="C81" s="28" t="n"/>
      <c r="D81" s="17" t="n"/>
      <c r="E81" s="14" t="n"/>
      <c r="F81" s="14" t="n"/>
      <c r="G81" s="14" t="n"/>
      <c r="H81" s="17" t="n"/>
      <c r="I81" s="17" t="n"/>
      <c r="J81" s="17" t="n"/>
      <c r="K81" s="14" t="n"/>
      <c r="L81" s="27" t="n"/>
      <c r="M81" s="28" t="n"/>
      <c r="N81" s="14" t="n"/>
      <c r="O81" s="14" t="n"/>
      <c r="P81" s="19">
        <f>IF(A81="","",IF(OR(O81="Cerrado",O81="No requiere respuesta"),"Cerrado",IF(L81="","Sin seguimiento",IFERROR(IF(L81&lt;'Parámetros'!$B$2,"Vencido",IF(L81&lt;='Parámetros'!$B$2+'Parámetros'!$B$3,"Próximo","Programado")),"Revisar fecha"))))</f>
        <v/>
      </c>
      <c r="Q81" s="10">
        <f>IF(OR(A81="",L81=""),"",IFERROR(L81-'Parámetros'!$B$2,""))</f>
        <v/>
      </c>
      <c r="R81" s="17" t="n"/>
      <c r="AA81">
        <f>IFERROR(IF('Catálogos'!A81="","",'Catálogos'!A81),"")</f>
        <v/>
      </c>
      <c r="AB81">
        <f>IFERROR(IF('Catálogos'!B81="","",'Catálogos'!B81),"")</f>
        <v/>
      </c>
      <c r="AC81">
        <f>IFERROR(IF('Catálogos'!C81="","",'Catálogos'!C81),"")</f>
        <v/>
      </c>
      <c r="AD81">
        <f>IFERROR(IF('Catálogos'!D81="","",'Catálogos'!D81),"")</f>
        <v/>
      </c>
      <c r="AE81">
        <f>IFERROR(IF('Catálogos'!E81="","",'Catálogos'!E81),"")</f>
        <v/>
      </c>
      <c r="AF81">
        <f>IFERROR(IF('Catálogos'!F81="","",'Catálogos'!F81),"")</f>
        <v/>
      </c>
    </row>
    <row r="82" ht="34" customHeight="1">
      <c r="A82" s="14" t="n"/>
      <c r="B82" s="27" t="n"/>
      <c r="C82" s="28" t="n"/>
      <c r="D82" s="17" t="n"/>
      <c r="E82" s="14" t="n"/>
      <c r="F82" s="14" t="n"/>
      <c r="G82" s="14" t="n"/>
      <c r="H82" s="17" t="n"/>
      <c r="I82" s="17" t="n"/>
      <c r="J82" s="17" t="n"/>
      <c r="K82" s="14" t="n"/>
      <c r="L82" s="27" t="n"/>
      <c r="M82" s="28" t="n"/>
      <c r="N82" s="14" t="n"/>
      <c r="O82" s="14" t="n"/>
      <c r="P82" s="18">
        <f>IF(A82="","",IF(OR(O82="Cerrado",O82="No requiere respuesta"),"Cerrado",IF(L82="","Sin seguimiento",IFERROR(IF(L82&lt;'Parámetros'!$B$2,"Vencido",IF(L82&lt;='Parámetros'!$B$2+'Parámetros'!$B$3,"Próximo","Programado")),"Revisar fecha"))))</f>
        <v/>
      </c>
      <c r="Q82" s="8">
        <f>IF(OR(A82="",L82=""),"",IFERROR(L82-'Parámetros'!$B$2,""))</f>
        <v/>
      </c>
      <c r="R82" s="17" t="n"/>
      <c r="AA82">
        <f>IFERROR(IF('Catálogos'!A82="","",'Catálogos'!A82),"")</f>
        <v/>
      </c>
      <c r="AB82">
        <f>IFERROR(IF('Catálogos'!B82="","",'Catálogos'!B82),"")</f>
        <v/>
      </c>
      <c r="AC82">
        <f>IFERROR(IF('Catálogos'!C82="","",'Catálogos'!C82),"")</f>
        <v/>
      </c>
      <c r="AD82">
        <f>IFERROR(IF('Catálogos'!D82="","",'Catálogos'!D82),"")</f>
        <v/>
      </c>
      <c r="AE82">
        <f>IFERROR(IF('Catálogos'!E82="","",'Catálogos'!E82),"")</f>
        <v/>
      </c>
      <c r="AF82">
        <f>IFERROR(IF('Catálogos'!F82="","",'Catálogos'!F82),"")</f>
        <v/>
      </c>
    </row>
    <row r="83" ht="34" customHeight="1">
      <c r="A83" s="14" t="n"/>
      <c r="B83" s="27" t="n"/>
      <c r="C83" s="28" t="n"/>
      <c r="D83" s="17" t="n"/>
      <c r="E83" s="14" t="n"/>
      <c r="F83" s="14" t="n"/>
      <c r="G83" s="14" t="n"/>
      <c r="H83" s="17" t="n"/>
      <c r="I83" s="17" t="n"/>
      <c r="J83" s="17" t="n"/>
      <c r="K83" s="14" t="n"/>
      <c r="L83" s="27" t="n"/>
      <c r="M83" s="28" t="n"/>
      <c r="N83" s="14" t="n"/>
      <c r="O83" s="14" t="n"/>
      <c r="P83" s="19">
        <f>IF(A83="","",IF(OR(O83="Cerrado",O83="No requiere respuesta"),"Cerrado",IF(L83="","Sin seguimiento",IFERROR(IF(L83&lt;'Parámetros'!$B$2,"Vencido",IF(L83&lt;='Parámetros'!$B$2+'Parámetros'!$B$3,"Próximo","Programado")),"Revisar fecha"))))</f>
        <v/>
      </c>
      <c r="Q83" s="10">
        <f>IF(OR(A83="",L83=""),"",IFERROR(L83-'Parámetros'!$B$2,""))</f>
        <v/>
      </c>
      <c r="R83" s="17" t="n"/>
      <c r="AA83">
        <f>IFERROR(IF('Catálogos'!A83="","",'Catálogos'!A83),"")</f>
        <v/>
      </c>
      <c r="AB83">
        <f>IFERROR(IF('Catálogos'!B83="","",'Catálogos'!B83),"")</f>
        <v/>
      </c>
      <c r="AC83">
        <f>IFERROR(IF('Catálogos'!C83="","",'Catálogos'!C83),"")</f>
        <v/>
      </c>
      <c r="AD83">
        <f>IFERROR(IF('Catálogos'!D83="","",'Catálogos'!D83),"")</f>
        <v/>
      </c>
      <c r="AE83">
        <f>IFERROR(IF('Catálogos'!E83="","",'Catálogos'!E83),"")</f>
        <v/>
      </c>
      <c r="AF83">
        <f>IFERROR(IF('Catálogos'!F83="","",'Catálogos'!F83),"")</f>
        <v/>
      </c>
    </row>
    <row r="84" ht="34" customHeight="1">
      <c r="A84" s="14" t="n"/>
      <c r="B84" s="27" t="n"/>
      <c r="C84" s="28" t="n"/>
      <c r="D84" s="17" t="n"/>
      <c r="E84" s="14" t="n"/>
      <c r="F84" s="14" t="n"/>
      <c r="G84" s="14" t="n"/>
      <c r="H84" s="17" t="n"/>
      <c r="I84" s="17" t="n"/>
      <c r="J84" s="17" t="n"/>
      <c r="K84" s="14" t="n"/>
      <c r="L84" s="27" t="n"/>
      <c r="M84" s="28" t="n"/>
      <c r="N84" s="14" t="n"/>
      <c r="O84" s="14" t="n"/>
      <c r="P84" s="18">
        <f>IF(A84="","",IF(OR(O84="Cerrado",O84="No requiere respuesta"),"Cerrado",IF(L84="","Sin seguimiento",IFERROR(IF(L84&lt;'Parámetros'!$B$2,"Vencido",IF(L84&lt;='Parámetros'!$B$2+'Parámetros'!$B$3,"Próximo","Programado")),"Revisar fecha"))))</f>
        <v/>
      </c>
      <c r="Q84" s="8">
        <f>IF(OR(A84="",L84=""),"",IFERROR(L84-'Parámetros'!$B$2,""))</f>
        <v/>
      </c>
      <c r="R84" s="17" t="n"/>
      <c r="AA84">
        <f>IFERROR(IF('Catálogos'!A84="","",'Catálogos'!A84),"")</f>
        <v/>
      </c>
      <c r="AB84">
        <f>IFERROR(IF('Catálogos'!B84="","",'Catálogos'!B84),"")</f>
        <v/>
      </c>
      <c r="AC84">
        <f>IFERROR(IF('Catálogos'!C84="","",'Catálogos'!C84),"")</f>
        <v/>
      </c>
      <c r="AD84">
        <f>IFERROR(IF('Catálogos'!D84="","",'Catálogos'!D84),"")</f>
        <v/>
      </c>
      <c r="AE84">
        <f>IFERROR(IF('Catálogos'!E84="","",'Catálogos'!E84),"")</f>
        <v/>
      </c>
      <c r="AF84">
        <f>IFERROR(IF('Catálogos'!F84="","",'Catálogos'!F84),"")</f>
        <v/>
      </c>
    </row>
    <row r="85" ht="34" customHeight="1">
      <c r="A85" s="14" t="n"/>
      <c r="B85" s="27" t="n"/>
      <c r="C85" s="28" t="n"/>
      <c r="D85" s="17" t="n"/>
      <c r="E85" s="14" t="n"/>
      <c r="F85" s="14" t="n"/>
      <c r="G85" s="14" t="n"/>
      <c r="H85" s="17" t="n"/>
      <c r="I85" s="17" t="n"/>
      <c r="J85" s="17" t="n"/>
      <c r="K85" s="14" t="n"/>
      <c r="L85" s="27" t="n"/>
      <c r="M85" s="28" t="n"/>
      <c r="N85" s="14" t="n"/>
      <c r="O85" s="14" t="n"/>
      <c r="P85" s="19">
        <f>IF(A85="","",IF(OR(O85="Cerrado",O85="No requiere respuesta"),"Cerrado",IF(L85="","Sin seguimiento",IFERROR(IF(L85&lt;'Parámetros'!$B$2,"Vencido",IF(L85&lt;='Parámetros'!$B$2+'Parámetros'!$B$3,"Próximo","Programado")),"Revisar fecha"))))</f>
        <v/>
      </c>
      <c r="Q85" s="10">
        <f>IF(OR(A85="",L85=""),"",IFERROR(L85-'Parámetros'!$B$2,""))</f>
        <v/>
      </c>
      <c r="R85" s="17" t="n"/>
      <c r="AA85">
        <f>IFERROR(IF('Catálogos'!A85="","",'Catálogos'!A85),"")</f>
        <v/>
      </c>
      <c r="AB85">
        <f>IFERROR(IF('Catálogos'!B85="","",'Catálogos'!B85),"")</f>
        <v/>
      </c>
      <c r="AC85">
        <f>IFERROR(IF('Catálogos'!C85="","",'Catálogos'!C85),"")</f>
        <v/>
      </c>
      <c r="AD85">
        <f>IFERROR(IF('Catálogos'!D85="","",'Catálogos'!D85),"")</f>
        <v/>
      </c>
      <c r="AE85">
        <f>IFERROR(IF('Catálogos'!E85="","",'Catálogos'!E85),"")</f>
        <v/>
      </c>
      <c r="AF85">
        <f>IFERROR(IF('Catálogos'!F85="","",'Catálogos'!F85),"")</f>
        <v/>
      </c>
    </row>
    <row r="86" ht="34" customHeight="1">
      <c r="A86" s="14" t="n"/>
      <c r="B86" s="27" t="n"/>
      <c r="C86" s="28" t="n"/>
      <c r="D86" s="17" t="n"/>
      <c r="E86" s="14" t="n"/>
      <c r="F86" s="14" t="n"/>
      <c r="G86" s="14" t="n"/>
      <c r="H86" s="17" t="n"/>
      <c r="I86" s="17" t="n"/>
      <c r="J86" s="17" t="n"/>
      <c r="K86" s="14" t="n"/>
      <c r="L86" s="27" t="n"/>
      <c r="M86" s="28" t="n"/>
      <c r="N86" s="14" t="n"/>
      <c r="O86" s="14" t="n"/>
      <c r="P86" s="18">
        <f>IF(A86="","",IF(OR(O86="Cerrado",O86="No requiere respuesta"),"Cerrado",IF(L86="","Sin seguimiento",IFERROR(IF(L86&lt;'Parámetros'!$B$2,"Vencido",IF(L86&lt;='Parámetros'!$B$2+'Parámetros'!$B$3,"Próximo","Programado")),"Revisar fecha"))))</f>
        <v/>
      </c>
      <c r="Q86" s="8">
        <f>IF(OR(A86="",L86=""),"",IFERROR(L86-'Parámetros'!$B$2,""))</f>
        <v/>
      </c>
      <c r="R86" s="17" t="n"/>
      <c r="AA86">
        <f>IFERROR(IF('Catálogos'!A86="","",'Catálogos'!A86),"")</f>
        <v/>
      </c>
      <c r="AB86">
        <f>IFERROR(IF('Catálogos'!B86="","",'Catálogos'!B86),"")</f>
        <v/>
      </c>
      <c r="AC86">
        <f>IFERROR(IF('Catálogos'!C86="","",'Catálogos'!C86),"")</f>
        <v/>
      </c>
      <c r="AD86">
        <f>IFERROR(IF('Catálogos'!D86="","",'Catálogos'!D86),"")</f>
        <v/>
      </c>
      <c r="AE86">
        <f>IFERROR(IF('Catálogos'!E86="","",'Catálogos'!E86),"")</f>
        <v/>
      </c>
      <c r="AF86">
        <f>IFERROR(IF('Catálogos'!F86="","",'Catálogos'!F86),"")</f>
        <v/>
      </c>
    </row>
    <row r="87" ht="34" customHeight="1">
      <c r="A87" s="14" t="n"/>
      <c r="B87" s="27" t="n"/>
      <c r="C87" s="28" t="n"/>
      <c r="D87" s="17" t="n"/>
      <c r="E87" s="14" t="n"/>
      <c r="F87" s="14" t="n"/>
      <c r="G87" s="14" t="n"/>
      <c r="H87" s="17" t="n"/>
      <c r="I87" s="17" t="n"/>
      <c r="J87" s="17" t="n"/>
      <c r="K87" s="14" t="n"/>
      <c r="L87" s="27" t="n"/>
      <c r="M87" s="28" t="n"/>
      <c r="N87" s="14" t="n"/>
      <c r="O87" s="14" t="n"/>
      <c r="P87" s="19">
        <f>IF(A87="","",IF(OR(O87="Cerrado",O87="No requiere respuesta"),"Cerrado",IF(L87="","Sin seguimiento",IFERROR(IF(L87&lt;'Parámetros'!$B$2,"Vencido",IF(L87&lt;='Parámetros'!$B$2+'Parámetros'!$B$3,"Próximo","Programado")),"Revisar fecha"))))</f>
        <v/>
      </c>
      <c r="Q87" s="10">
        <f>IF(OR(A87="",L87=""),"",IFERROR(L87-'Parámetros'!$B$2,""))</f>
        <v/>
      </c>
      <c r="R87" s="17" t="n"/>
      <c r="AA87">
        <f>IFERROR(IF('Catálogos'!A87="","",'Catálogos'!A87),"")</f>
        <v/>
      </c>
      <c r="AB87">
        <f>IFERROR(IF('Catálogos'!B87="","",'Catálogos'!B87),"")</f>
        <v/>
      </c>
      <c r="AC87">
        <f>IFERROR(IF('Catálogos'!C87="","",'Catálogos'!C87),"")</f>
        <v/>
      </c>
      <c r="AD87">
        <f>IFERROR(IF('Catálogos'!D87="","",'Catálogos'!D87),"")</f>
        <v/>
      </c>
      <c r="AE87">
        <f>IFERROR(IF('Catálogos'!E87="","",'Catálogos'!E87),"")</f>
        <v/>
      </c>
      <c r="AF87">
        <f>IFERROR(IF('Catálogos'!F87="","",'Catálogos'!F87),"")</f>
        <v/>
      </c>
    </row>
    <row r="88" ht="34" customHeight="1">
      <c r="A88" s="14" t="n"/>
      <c r="B88" s="27" t="n"/>
      <c r="C88" s="28" t="n"/>
      <c r="D88" s="17" t="n"/>
      <c r="E88" s="14" t="n"/>
      <c r="F88" s="14" t="n"/>
      <c r="G88" s="14" t="n"/>
      <c r="H88" s="17" t="n"/>
      <c r="I88" s="17" t="n"/>
      <c r="J88" s="17" t="n"/>
      <c r="K88" s="14" t="n"/>
      <c r="L88" s="27" t="n"/>
      <c r="M88" s="28" t="n"/>
      <c r="N88" s="14" t="n"/>
      <c r="O88" s="14" t="n"/>
      <c r="P88" s="18">
        <f>IF(A88="","",IF(OR(O88="Cerrado",O88="No requiere respuesta"),"Cerrado",IF(L88="","Sin seguimiento",IFERROR(IF(L88&lt;'Parámetros'!$B$2,"Vencido",IF(L88&lt;='Parámetros'!$B$2+'Parámetros'!$B$3,"Próximo","Programado")),"Revisar fecha"))))</f>
        <v/>
      </c>
      <c r="Q88" s="8">
        <f>IF(OR(A88="",L88=""),"",IFERROR(L88-'Parámetros'!$B$2,""))</f>
        <v/>
      </c>
      <c r="R88" s="17" t="n"/>
      <c r="AA88">
        <f>IFERROR(IF('Catálogos'!A88="","",'Catálogos'!A88),"")</f>
        <v/>
      </c>
      <c r="AB88">
        <f>IFERROR(IF('Catálogos'!B88="","",'Catálogos'!B88),"")</f>
        <v/>
      </c>
      <c r="AC88">
        <f>IFERROR(IF('Catálogos'!C88="","",'Catálogos'!C88),"")</f>
        <v/>
      </c>
      <c r="AD88">
        <f>IFERROR(IF('Catálogos'!D88="","",'Catálogos'!D88),"")</f>
        <v/>
      </c>
      <c r="AE88">
        <f>IFERROR(IF('Catálogos'!E88="","",'Catálogos'!E88),"")</f>
        <v/>
      </c>
      <c r="AF88">
        <f>IFERROR(IF('Catálogos'!F88="","",'Catálogos'!F88),"")</f>
        <v/>
      </c>
    </row>
    <row r="89" ht="34" customHeight="1">
      <c r="A89" s="14" t="n"/>
      <c r="B89" s="27" t="n"/>
      <c r="C89" s="28" t="n"/>
      <c r="D89" s="17" t="n"/>
      <c r="E89" s="14" t="n"/>
      <c r="F89" s="14" t="n"/>
      <c r="G89" s="14" t="n"/>
      <c r="H89" s="17" t="n"/>
      <c r="I89" s="17" t="n"/>
      <c r="J89" s="17" t="n"/>
      <c r="K89" s="14" t="n"/>
      <c r="L89" s="27" t="n"/>
      <c r="M89" s="28" t="n"/>
      <c r="N89" s="14" t="n"/>
      <c r="O89" s="14" t="n"/>
      <c r="P89" s="19">
        <f>IF(A89="","",IF(OR(O89="Cerrado",O89="No requiere respuesta"),"Cerrado",IF(L89="","Sin seguimiento",IFERROR(IF(L89&lt;'Parámetros'!$B$2,"Vencido",IF(L89&lt;='Parámetros'!$B$2+'Parámetros'!$B$3,"Próximo","Programado")),"Revisar fecha"))))</f>
        <v/>
      </c>
      <c r="Q89" s="10">
        <f>IF(OR(A89="",L89=""),"",IFERROR(L89-'Parámetros'!$B$2,""))</f>
        <v/>
      </c>
      <c r="R89" s="17" t="n"/>
      <c r="AA89">
        <f>IFERROR(IF('Catálogos'!A89="","",'Catálogos'!A89),"")</f>
        <v/>
      </c>
      <c r="AB89">
        <f>IFERROR(IF('Catálogos'!B89="","",'Catálogos'!B89),"")</f>
        <v/>
      </c>
      <c r="AC89">
        <f>IFERROR(IF('Catálogos'!C89="","",'Catálogos'!C89),"")</f>
        <v/>
      </c>
      <c r="AD89">
        <f>IFERROR(IF('Catálogos'!D89="","",'Catálogos'!D89),"")</f>
        <v/>
      </c>
      <c r="AE89">
        <f>IFERROR(IF('Catálogos'!E89="","",'Catálogos'!E89),"")</f>
        <v/>
      </c>
      <c r="AF89">
        <f>IFERROR(IF('Catálogos'!F89="","",'Catálogos'!F89),"")</f>
        <v/>
      </c>
    </row>
    <row r="90" ht="34" customHeight="1">
      <c r="A90" s="14" t="n"/>
      <c r="B90" s="27" t="n"/>
      <c r="C90" s="28" t="n"/>
      <c r="D90" s="17" t="n"/>
      <c r="E90" s="14" t="n"/>
      <c r="F90" s="14" t="n"/>
      <c r="G90" s="14" t="n"/>
      <c r="H90" s="17" t="n"/>
      <c r="I90" s="17" t="n"/>
      <c r="J90" s="17" t="n"/>
      <c r="K90" s="14" t="n"/>
      <c r="L90" s="27" t="n"/>
      <c r="M90" s="28" t="n"/>
      <c r="N90" s="14" t="n"/>
      <c r="O90" s="14" t="n"/>
      <c r="P90" s="18">
        <f>IF(A90="","",IF(OR(O90="Cerrado",O90="No requiere respuesta"),"Cerrado",IF(L90="","Sin seguimiento",IFERROR(IF(L90&lt;'Parámetros'!$B$2,"Vencido",IF(L90&lt;='Parámetros'!$B$2+'Parámetros'!$B$3,"Próximo","Programado")),"Revisar fecha"))))</f>
        <v/>
      </c>
      <c r="Q90" s="8">
        <f>IF(OR(A90="",L90=""),"",IFERROR(L90-'Parámetros'!$B$2,""))</f>
        <v/>
      </c>
      <c r="R90" s="17" t="n"/>
      <c r="AA90">
        <f>IFERROR(IF('Catálogos'!A90="","",'Catálogos'!A90),"")</f>
        <v/>
      </c>
      <c r="AB90">
        <f>IFERROR(IF('Catálogos'!B90="","",'Catálogos'!B90),"")</f>
        <v/>
      </c>
      <c r="AC90">
        <f>IFERROR(IF('Catálogos'!C90="","",'Catálogos'!C90),"")</f>
        <v/>
      </c>
      <c r="AD90">
        <f>IFERROR(IF('Catálogos'!D90="","",'Catálogos'!D90),"")</f>
        <v/>
      </c>
      <c r="AE90">
        <f>IFERROR(IF('Catálogos'!E90="","",'Catálogos'!E90),"")</f>
        <v/>
      </c>
      <c r="AF90">
        <f>IFERROR(IF('Catálogos'!F90="","",'Catálogos'!F90),"")</f>
        <v/>
      </c>
    </row>
    <row r="91" ht="34" customHeight="1">
      <c r="A91" s="14" t="n"/>
      <c r="B91" s="27" t="n"/>
      <c r="C91" s="28" t="n"/>
      <c r="D91" s="17" t="n"/>
      <c r="E91" s="14" t="n"/>
      <c r="F91" s="14" t="n"/>
      <c r="G91" s="14" t="n"/>
      <c r="H91" s="17" t="n"/>
      <c r="I91" s="17" t="n"/>
      <c r="J91" s="17" t="n"/>
      <c r="K91" s="14" t="n"/>
      <c r="L91" s="27" t="n"/>
      <c r="M91" s="28" t="n"/>
      <c r="N91" s="14" t="n"/>
      <c r="O91" s="14" t="n"/>
      <c r="P91" s="19">
        <f>IF(A91="","",IF(OR(O91="Cerrado",O91="No requiere respuesta"),"Cerrado",IF(L91="","Sin seguimiento",IFERROR(IF(L91&lt;'Parámetros'!$B$2,"Vencido",IF(L91&lt;='Parámetros'!$B$2+'Parámetros'!$B$3,"Próximo","Programado")),"Revisar fecha"))))</f>
        <v/>
      </c>
      <c r="Q91" s="10">
        <f>IF(OR(A91="",L91=""),"",IFERROR(L91-'Parámetros'!$B$2,""))</f>
        <v/>
      </c>
      <c r="R91" s="17" t="n"/>
      <c r="AA91">
        <f>IFERROR(IF('Catálogos'!A91="","",'Catálogos'!A91),"")</f>
        <v/>
      </c>
      <c r="AB91">
        <f>IFERROR(IF('Catálogos'!B91="","",'Catálogos'!B91),"")</f>
        <v/>
      </c>
      <c r="AC91">
        <f>IFERROR(IF('Catálogos'!C91="","",'Catálogos'!C91),"")</f>
        <v/>
      </c>
      <c r="AD91">
        <f>IFERROR(IF('Catálogos'!D91="","",'Catálogos'!D91),"")</f>
        <v/>
      </c>
      <c r="AE91">
        <f>IFERROR(IF('Catálogos'!E91="","",'Catálogos'!E91),"")</f>
        <v/>
      </c>
      <c r="AF91">
        <f>IFERROR(IF('Catálogos'!F91="","",'Catálogos'!F91),"")</f>
        <v/>
      </c>
    </row>
    <row r="92" ht="34" customHeight="1">
      <c r="A92" s="14" t="n"/>
      <c r="B92" s="27" t="n"/>
      <c r="C92" s="28" t="n"/>
      <c r="D92" s="17" t="n"/>
      <c r="E92" s="14" t="n"/>
      <c r="F92" s="14" t="n"/>
      <c r="G92" s="14" t="n"/>
      <c r="H92" s="17" t="n"/>
      <c r="I92" s="17" t="n"/>
      <c r="J92" s="17" t="n"/>
      <c r="K92" s="14" t="n"/>
      <c r="L92" s="27" t="n"/>
      <c r="M92" s="28" t="n"/>
      <c r="N92" s="14" t="n"/>
      <c r="O92" s="14" t="n"/>
      <c r="P92" s="18">
        <f>IF(A92="","",IF(OR(O92="Cerrado",O92="No requiere respuesta"),"Cerrado",IF(L92="","Sin seguimiento",IFERROR(IF(L92&lt;'Parámetros'!$B$2,"Vencido",IF(L92&lt;='Parámetros'!$B$2+'Parámetros'!$B$3,"Próximo","Programado")),"Revisar fecha"))))</f>
        <v/>
      </c>
      <c r="Q92" s="8">
        <f>IF(OR(A92="",L92=""),"",IFERROR(L92-'Parámetros'!$B$2,""))</f>
        <v/>
      </c>
      <c r="R92" s="17" t="n"/>
      <c r="AA92">
        <f>IFERROR(IF('Catálogos'!A92="","",'Catálogos'!A92),"")</f>
        <v/>
      </c>
      <c r="AB92">
        <f>IFERROR(IF('Catálogos'!B92="","",'Catálogos'!B92),"")</f>
        <v/>
      </c>
      <c r="AC92">
        <f>IFERROR(IF('Catálogos'!C92="","",'Catálogos'!C92),"")</f>
        <v/>
      </c>
      <c r="AD92">
        <f>IFERROR(IF('Catálogos'!D92="","",'Catálogos'!D92),"")</f>
        <v/>
      </c>
      <c r="AE92">
        <f>IFERROR(IF('Catálogos'!E92="","",'Catálogos'!E92),"")</f>
        <v/>
      </c>
      <c r="AF92">
        <f>IFERROR(IF('Catálogos'!F92="","",'Catálogos'!F92),"")</f>
        <v/>
      </c>
    </row>
    <row r="93" ht="34" customHeight="1">
      <c r="A93" s="14" t="n"/>
      <c r="B93" s="27" t="n"/>
      <c r="C93" s="28" t="n"/>
      <c r="D93" s="17" t="n"/>
      <c r="E93" s="14" t="n"/>
      <c r="F93" s="14" t="n"/>
      <c r="G93" s="14" t="n"/>
      <c r="H93" s="17" t="n"/>
      <c r="I93" s="17" t="n"/>
      <c r="J93" s="17" t="n"/>
      <c r="K93" s="14" t="n"/>
      <c r="L93" s="27" t="n"/>
      <c r="M93" s="28" t="n"/>
      <c r="N93" s="14" t="n"/>
      <c r="O93" s="14" t="n"/>
      <c r="P93" s="19">
        <f>IF(A93="","",IF(OR(O93="Cerrado",O93="No requiere respuesta"),"Cerrado",IF(L93="","Sin seguimiento",IFERROR(IF(L93&lt;'Parámetros'!$B$2,"Vencido",IF(L93&lt;='Parámetros'!$B$2+'Parámetros'!$B$3,"Próximo","Programado")),"Revisar fecha"))))</f>
        <v/>
      </c>
      <c r="Q93" s="10">
        <f>IF(OR(A93="",L93=""),"",IFERROR(L93-'Parámetros'!$B$2,""))</f>
        <v/>
      </c>
      <c r="R93" s="17" t="n"/>
      <c r="AA93">
        <f>IFERROR(IF('Catálogos'!A93="","",'Catálogos'!A93),"")</f>
        <v/>
      </c>
      <c r="AB93">
        <f>IFERROR(IF('Catálogos'!B93="","",'Catálogos'!B93),"")</f>
        <v/>
      </c>
      <c r="AC93">
        <f>IFERROR(IF('Catálogos'!C93="","",'Catálogos'!C93),"")</f>
        <v/>
      </c>
      <c r="AD93">
        <f>IFERROR(IF('Catálogos'!D93="","",'Catálogos'!D93),"")</f>
        <v/>
      </c>
      <c r="AE93">
        <f>IFERROR(IF('Catálogos'!E93="","",'Catálogos'!E93),"")</f>
        <v/>
      </c>
      <c r="AF93">
        <f>IFERROR(IF('Catálogos'!F93="","",'Catálogos'!F93),"")</f>
        <v/>
      </c>
    </row>
    <row r="94" ht="34" customHeight="1">
      <c r="A94" s="14" t="n"/>
      <c r="B94" s="27" t="n"/>
      <c r="C94" s="28" t="n"/>
      <c r="D94" s="17" t="n"/>
      <c r="E94" s="14" t="n"/>
      <c r="F94" s="14" t="n"/>
      <c r="G94" s="14" t="n"/>
      <c r="H94" s="17" t="n"/>
      <c r="I94" s="17" t="n"/>
      <c r="J94" s="17" t="n"/>
      <c r="K94" s="14" t="n"/>
      <c r="L94" s="27" t="n"/>
      <c r="M94" s="28" t="n"/>
      <c r="N94" s="14" t="n"/>
      <c r="O94" s="14" t="n"/>
      <c r="P94" s="18">
        <f>IF(A94="","",IF(OR(O94="Cerrado",O94="No requiere respuesta"),"Cerrado",IF(L94="","Sin seguimiento",IFERROR(IF(L94&lt;'Parámetros'!$B$2,"Vencido",IF(L94&lt;='Parámetros'!$B$2+'Parámetros'!$B$3,"Próximo","Programado")),"Revisar fecha"))))</f>
        <v/>
      </c>
      <c r="Q94" s="8">
        <f>IF(OR(A94="",L94=""),"",IFERROR(L94-'Parámetros'!$B$2,""))</f>
        <v/>
      </c>
      <c r="R94" s="17" t="n"/>
      <c r="AA94">
        <f>IFERROR(IF('Catálogos'!A94="","",'Catálogos'!A94),"")</f>
        <v/>
      </c>
      <c r="AB94">
        <f>IFERROR(IF('Catálogos'!B94="","",'Catálogos'!B94),"")</f>
        <v/>
      </c>
      <c r="AC94">
        <f>IFERROR(IF('Catálogos'!C94="","",'Catálogos'!C94),"")</f>
        <v/>
      </c>
      <c r="AD94">
        <f>IFERROR(IF('Catálogos'!D94="","",'Catálogos'!D94),"")</f>
        <v/>
      </c>
      <c r="AE94">
        <f>IFERROR(IF('Catálogos'!E94="","",'Catálogos'!E94),"")</f>
        <v/>
      </c>
      <c r="AF94">
        <f>IFERROR(IF('Catálogos'!F94="","",'Catálogos'!F94),"")</f>
        <v/>
      </c>
    </row>
    <row r="95" ht="34" customHeight="1">
      <c r="A95" s="14" t="n"/>
      <c r="B95" s="27" t="n"/>
      <c r="C95" s="28" t="n"/>
      <c r="D95" s="17" t="n"/>
      <c r="E95" s="14" t="n"/>
      <c r="F95" s="14" t="n"/>
      <c r="G95" s="14" t="n"/>
      <c r="H95" s="17" t="n"/>
      <c r="I95" s="17" t="n"/>
      <c r="J95" s="17" t="n"/>
      <c r="K95" s="14" t="n"/>
      <c r="L95" s="27" t="n"/>
      <c r="M95" s="28" t="n"/>
      <c r="N95" s="14" t="n"/>
      <c r="O95" s="14" t="n"/>
      <c r="P95" s="19">
        <f>IF(A95="","",IF(OR(O95="Cerrado",O95="No requiere respuesta"),"Cerrado",IF(L95="","Sin seguimiento",IFERROR(IF(L95&lt;'Parámetros'!$B$2,"Vencido",IF(L95&lt;='Parámetros'!$B$2+'Parámetros'!$B$3,"Próximo","Programado")),"Revisar fecha"))))</f>
        <v/>
      </c>
      <c r="Q95" s="10">
        <f>IF(OR(A95="",L95=""),"",IFERROR(L95-'Parámetros'!$B$2,""))</f>
        <v/>
      </c>
      <c r="R95" s="17" t="n"/>
      <c r="AA95">
        <f>IFERROR(IF('Catálogos'!A95="","",'Catálogos'!A95),"")</f>
        <v/>
      </c>
      <c r="AB95">
        <f>IFERROR(IF('Catálogos'!B95="","",'Catálogos'!B95),"")</f>
        <v/>
      </c>
      <c r="AC95">
        <f>IFERROR(IF('Catálogos'!C95="","",'Catálogos'!C95),"")</f>
        <v/>
      </c>
      <c r="AD95">
        <f>IFERROR(IF('Catálogos'!D95="","",'Catálogos'!D95),"")</f>
        <v/>
      </c>
      <c r="AE95">
        <f>IFERROR(IF('Catálogos'!E95="","",'Catálogos'!E95),"")</f>
        <v/>
      </c>
      <c r="AF95">
        <f>IFERROR(IF('Catálogos'!F95="","",'Catálogos'!F95),"")</f>
        <v/>
      </c>
    </row>
    <row r="96" ht="34" customHeight="1">
      <c r="A96" s="14" t="n"/>
      <c r="B96" s="27" t="n"/>
      <c r="C96" s="28" t="n"/>
      <c r="D96" s="17" t="n"/>
      <c r="E96" s="14" t="n"/>
      <c r="F96" s="14" t="n"/>
      <c r="G96" s="14" t="n"/>
      <c r="H96" s="17" t="n"/>
      <c r="I96" s="17" t="n"/>
      <c r="J96" s="17" t="n"/>
      <c r="K96" s="14" t="n"/>
      <c r="L96" s="27" t="n"/>
      <c r="M96" s="28" t="n"/>
      <c r="N96" s="14" t="n"/>
      <c r="O96" s="14" t="n"/>
      <c r="P96" s="18">
        <f>IF(A96="","",IF(OR(O96="Cerrado",O96="No requiere respuesta"),"Cerrado",IF(L96="","Sin seguimiento",IFERROR(IF(L96&lt;'Parámetros'!$B$2,"Vencido",IF(L96&lt;='Parámetros'!$B$2+'Parámetros'!$B$3,"Próximo","Programado")),"Revisar fecha"))))</f>
        <v/>
      </c>
      <c r="Q96" s="8">
        <f>IF(OR(A96="",L96=""),"",IFERROR(L96-'Parámetros'!$B$2,""))</f>
        <v/>
      </c>
      <c r="R96" s="17" t="n"/>
      <c r="AA96">
        <f>IFERROR(IF('Catálogos'!A96="","",'Catálogos'!A96),"")</f>
        <v/>
      </c>
      <c r="AB96">
        <f>IFERROR(IF('Catálogos'!B96="","",'Catálogos'!B96),"")</f>
        <v/>
      </c>
      <c r="AC96">
        <f>IFERROR(IF('Catálogos'!C96="","",'Catálogos'!C96),"")</f>
        <v/>
      </c>
      <c r="AD96">
        <f>IFERROR(IF('Catálogos'!D96="","",'Catálogos'!D96),"")</f>
        <v/>
      </c>
      <c r="AE96">
        <f>IFERROR(IF('Catálogos'!E96="","",'Catálogos'!E96),"")</f>
        <v/>
      </c>
      <c r="AF96">
        <f>IFERROR(IF('Catálogos'!F96="","",'Catálogos'!F96),"")</f>
        <v/>
      </c>
    </row>
    <row r="97" ht="34" customHeight="1">
      <c r="A97" s="14" t="n"/>
      <c r="B97" s="27" t="n"/>
      <c r="C97" s="28" t="n"/>
      <c r="D97" s="17" t="n"/>
      <c r="E97" s="14" t="n"/>
      <c r="F97" s="14" t="n"/>
      <c r="G97" s="14" t="n"/>
      <c r="H97" s="17" t="n"/>
      <c r="I97" s="17" t="n"/>
      <c r="J97" s="17" t="n"/>
      <c r="K97" s="14" t="n"/>
      <c r="L97" s="27" t="n"/>
      <c r="M97" s="28" t="n"/>
      <c r="N97" s="14" t="n"/>
      <c r="O97" s="14" t="n"/>
      <c r="P97" s="19">
        <f>IF(A97="","",IF(OR(O97="Cerrado",O97="No requiere respuesta"),"Cerrado",IF(L97="","Sin seguimiento",IFERROR(IF(L97&lt;'Parámetros'!$B$2,"Vencido",IF(L97&lt;='Parámetros'!$B$2+'Parámetros'!$B$3,"Próximo","Programado")),"Revisar fecha"))))</f>
        <v/>
      </c>
      <c r="Q97" s="10">
        <f>IF(OR(A97="",L97=""),"",IFERROR(L97-'Parámetros'!$B$2,""))</f>
        <v/>
      </c>
      <c r="R97" s="17" t="n"/>
      <c r="AA97">
        <f>IFERROR(IF('Catálogos'!A97="","",'Catálogos'!A97),"")</f>
        <v/>
      </c>
      <c r="AB97">
        <f>IFERROR(IF('Catálogos'!B97="","",'Catálogos'!B97),"")</f>
        <v/>
      </c>
      <c r="AC97">
        <f>IFERROR(IF('Catálogos'!C97="","",'Catálogos'!C97),"")</f>
        <v/>
      </c>
      <c r="AD97">
        <f>IFERROR(IF('Catálogos'!D97="","",'Catálogos'!D97),"")</f>
        <v/>
      </c>
      <c r="AE97">
        <f>IFERROR(IF('Catálogos'!E97="","",'Catálogos'!E97),"")</f>
        <v/>
      </c>
      <c r="AF97">
        <f>IFERROR(IF('Catálogos'!F97="","",'Catálogos'!F97),"")</f>
        <v/>
      </c>
    </row>
    <row r="98" ht="34" customHeight="1">
      <c r="A98" s="14" t="n"/>
      <c r="B98" s="27" t="n"/>
      <c r="C98" s="28" t="n"/>
      <c r="D98" s="17" t="n"/>
      <c r="E98" s="14" t="n"/>
      <c r="F98" s="14" t="n"/>
      <c r="G98" s="14" t="n"/>
      <c r="H98" s="17" t="n"/>
      <c r="I98" s="17" t="n"/>
      <c r="J98" s="17" t="n"/>
      <c r="K98" s="14" t="n"/>
      <c r="L98" s="27" t="n"/>
      <c r="M98" s="28" t="n"/>
      <c r="N98" s="14" t="n"/>
      <c r="O98" s="14" t="n"/>
      <c r="P98" s="18">
        <f>IF(A98="","",IF(OR(O98="Cerrado",O98="No requiere respuesta"),"Cerrado",IF(L98="","Sin seguimiento",IFERROR(IF(L98&lt;'Parámetros'!$B$2,"Vencido",IF(L98&lt;='Parámetros'!$B$2+'Parámetros'!$B$3,"Próximo","Programado")),"Revisar fecha"))))</f>
        <v/>
      </c>
      <c r="Q98" s="8">
        <f>IF(OR(A98="",L98=""),"",IFERROR(L98-'Parámetros'!$B$2,""))</f>
        <v/>
      </c>
      <c r="R98" s="17" t="n"/>
      <c r="AA98">
        <f>IFERROR(IF('Catálogos'!A98="","",'Catálogos'!A98),"")</f>
        <v/>
      </c>
      <c r="AB98">
        <f>IFERROR(IF('Catálogos'!B98="","",'Catálogos'!B98),"")</f>
        <v/>
      </c>
      <c r="AC98">
        <f>IFERROR(IF('Catálogos'!C98="","",'Catálogos'!C98),"")</f>
        <v/>
      </c>
      <c r="AD98">
        <f>IFERROR(IF('Catálogos'!D98="","",'Catálogos'!D98),"")</f>
        <v/>
      </c>
      <c r="AE98">
        <f>IFERROR(IF('Catálogos'!E98="","",'Catálogos'!E98),"")</f>
        <v/>
      </c>
      <c r="AF98">
        <f>IFERROR(IF('Catálogos'!F98="","",'Catálogos'!F98),"")</f>
        <v/>
      </c>
    </row>
    <row r="99" ht="34" customHeight="1">
      <c r="A99" s="14" t="n"/>
      <c r="B99" s="27" t="n"/>
      <c r="C99" s="28" t="n"/>
      <c r="D99" s="17" t="n"/>
      <c r="E99" s="14" t="n"/>
      <c r="F99" s="14" t="n"/>
      <c r="G99" s="14" t="n"/>
      <c r="H99" s="17" t="n"/>
      <c r="I99" s="17" t="n"/>
      <c r="J99" s="17" t="n"/>
      <c r="K99" s="14" t="n"/>
      <c r="L99" s="27" t="n"/>
      <c r="M99" s="28" t="n"/>
      <c r="N99" s="14" t="n"/>
      <c r="O99" s="14" t="n"/>
      <c r="P99" s="19">
        <f>IF(A99="","",IF(OR(O99="Cerrado",O99="No requiere respuesta"),"Cerrado",IF(L99="","Sin seguimiento",IFERROR(IF(L99&lt;'Parámetros'!$B$2,"Vencido",IF(L99&lt;='Parámetros'!$B$2+'Parámetros'!$B$3,"Próximo","Programado")),"Revisar fecha"))))</f>
        <v/>
      </c>
      <c r="Q99" s="10">
        <f>IF(OR(A99="",L99=""),"",IFERROR(L99-'Parámetros'!$B$2,""))</f>
        <v/>
      </c>
      <c r="R99" s="17" t="n"/>
      <c r="AA99">
        <f>IFERROR(IF('Catálogos'!A99="","",'Catálogos'!A99),"")</f>
        <v/>
      </c>
      <c r="AB99">
        <f>IFERROR(IF('Catálogos'!B99="","",'Catálogos'!B99),"")</f>
        <v/>
      </c>
      <c r="AC99">
        <f>IFERROR(IF('Catálogos'!C99="","",'Catálogos'!C99),"")</f>
        <v/>
      </c>
      <c r="AD99">
        <f>IFERROR(IF('Catálogos'!D99="","",'Catálogos'!D99),"")</f>
        <v/>
      </c>
      <c r="AE99">
        <f>IFERROR(IF('Catálogos'!E99="","",'Catálogos'!E99),"")</f>
        <v/>
      </c>
      <c r="AF99">
        <f>IFERROR(IF('Catálogos'!F99="","",'Catálogos'!F99),"")</f>
        <v/>
      </c>
    </row>
    <row r="100" ht="34" customHeight="1">
      <c r="A100" s="14" t="n"/>
      <c r="B100" s="27" t="n"/>
      <c r="C100" s="28" t="n"/>
      <c r="D100" s="17" t="n"/>
      <c r="E100" s="14" t="n"/>
      <c r="F100" s="14" t="n"/>
      <c r="G100" s="14" t="n"/>
      <c r="H100" s="17" t="n"/>
      <c r="I100" s="17" t="n"/>
      <c r="J100" s="17" t="n"/>
      <c r="K100" s="14" t="n"/>
      <c r="L100" s="27" t="n"/>
      <c r="M100" s="28" t="n"/>
      <c r="N100" s="14" t="n"/>
      <c r="O100" s="14" t="n"/>
      <c r="P100" s="18">
        <f>IF(A100="","",IF(OR(O100="Cerrado",O100="No requiere respuesta"),"Cerrado",IF(L100="","Sin seguimiento",IFERROR(IF(L100&lt;'Parámetros'!$B$2,"Vencido",IF(L100&lt;='Parámetros'!$B$2+'Parámetros'!$B$3,"Próximo","Programado")),"Revisar fecha"))))</f>
        <v/>
      </c>
      <c r="Q100" s="8">
        <f>IF(OR(A100="",L100=""),"",IFERROR(L100-'Parámetros'!$B$2,""))</f>
        <v/>
      </c>
      <c r="R100" s="17" t="n"/>
      <c r="AA100">
        <f>IFERROR(IF('Catálogos'!A100="","",'Catálogos'!A100),"")</f>
        <v/>
      </c>
      <c r="AB100">
        <f>IFERROR(IF('Catálogos'!B100="","",'Catálogos'!B100),"")</f>
        <v/>
      </c>
      <c r="AC100">
        <f>IFERROR(IF('Catálogos'!C100="","",'Catálogos'!C100),"")</f>
        <v/>
      </c>
      <c r="AD100">
        <f>IFERROR(IF('Catálogos'!D100="","",'Catálogos'!D100),"")</f>
        <v/>
      </c>
      <c r="AE100">
        <f>IFERROR(IF('Catálogos'!E100="","",'Catálogos'!E100),"")</f>
        <v/>
      </c>
      <c r="AF100">
        <f>IFERROR(IF('Catálogos'!F100="","",'Catálogos'!F100),"")</f>
        <v/>
      </c>
    </row>
    <row r="101" ht="34" customHeight="1">
      <c r="A101" s="14" t="n"/>
      <c r="B101" s="27" t="n"/>
      <c r="C101" s="28" t="n"/>
      <c r="D101" s="17" t="n"/>
      <c r="E101" s="14" t="n"/>
      <c r="F101" s="14" t="n"/>
      <c r="G101" s="14" t="n"/>
      <c r="H101" s="17" t="n"/>
      <c r="I101" s="17" t="n"/>
      <c r="J101" s="17" t="n"/>
      <c r="K101" s="14" t="n"/>
      <c r="L101" s="27" t="n"/>
      <c r="M101" s="28" t="n"/>
      <c r="N101" s="14" t="n"/>
      <c r="O101" s="14" t="n"/>
      <c r="P101" s="19">
        <f>IF(A101="","",IF(OR(O101="Cerrado",O101="No requiere respuesta"),"Cerrado",IF(L101="","Sin seguimiento",IFERROR(IF(L101&lt;'Parámetros'!$B$2,"Vencido",IF(L101&lt;='Parámetros'!$B$2+'Parámetros'!$B$3,"Próximo","Programado")),"Revisar fecha"))))</f>
        <v/>
      </c>
      <c r="Q101" s="10">
        <f>IF(OR(A101="",L101=""),"",IFERROR(L101-'Parámetros'!$B$2,""))</f>
        <v/>
      </c>
      <c r="R101" s="17" t="n"/>
      <c r="AA101">
        <f>IFERROR(IF('Catálogos'!A101="","",'Catálogos'!A101),"")</f>
        <v/>
      </c>
      <c r="AB101">
        <f>IFERROR(IF('Catálogos'!B101="","",'Catálogos'!B101),"")</f>
        <v/>
      </c>
      <c r="AC101">
        <f>IFERROR(IF('Catálogos'!C101="","",'Catálogos'!C101),"")</f>
        <v/>
      </c>
      <c r="AD101">
        <f>IFERROR(IF('Catálogos'!D101="","",'Catálogos'!D101),"")</f>
        <v/>
      </c>
      <c r="AE101">
        <f>IFERROR(IF('Catálogos'!E101="","",'Catálogos'!E101),"")</f>
        <v/>
      </c>
      <c r="AF101">
        <f>IFERROR(IF('Catálogos'!F101="","",'Catálogos'!F101),"")</f>
        <v/>
      </c>
    </row>
    <row r="102" ht="34" customHeight="1">
      <c r="A102" s="14" t="n"/>
      <c r="B102" s="27" t="n"/>
      <c r="C102" s="28" t="n"/>
      <c r="D102" s="17" t="n"/>
      <c r="E102" s="14" t="n"/>
      <c r="F102" s="14" t="n"/>
      <c r="G102" s="14" t="n"/>
      <c r="H102" s="17" t="n"/>
      <c r="I102" s="17" t="n"/>
      <c r="J102" s="17" t="n"/>
      <c r="K102" s="14" t="n"/>
      <c r="L102" s="27" t="n"/>
      <c r="M102" s="28" t="n"/>
      <c r="N102" s="14" t="n"/>
      <c r="O102" s="14" t="n"/>
      <c r="P102" s="18">
        <f>IF(A102="","",IF(OR(O102="Cerrado",O102="No requiere respuesta"),"Cerrado",IF(L102="","Sin seguimiento",IFERROR(IF(L102&lt;'Parámetros'!$B$2,"Vencido",IF(L102&lt;='Parámetros'!$B$2+'Parámetros'!$B$3,"Próximo","Programado")),"Revisar fecha"))))</f>
        <v/>
      </c>
      <c r="Q102" s="8">
        <f>IF(OR(A102="",L102=""),"",IFERROR(L102-'Parámetros'!$B$2,""))</f>
        <v/>
      </c>
      <c r="R102" s="17" t="n"/>
      <c r="AA102">
        <f>IFERROR(IF('Catálogos'!A102="","",'Catálogos'!A102),"")</f>
        <v/>
      </c>
      <c r="AB102">
        <f>IFERROR(IF('Catálogos'!B102="","",'Catálogos'!B102),"")</f>
        <v/>
      </c>
      <c r="AC102">
        <f>IFERROR(IF('Catálogos'!C102="","",'Catálogos'!C102),"")</f>
        <v/>
      </c>
      <c r="AD102">
        <f>IFERROR(IF('Catálogos'!D102="","",'Catálogos'!D102),"")</f>
        <v/>
      </c>
      <c r="AE102">
        <f>IFERROR(IF('Catálogos'!E102="","",'Catálogos'!E102),"")</f>
        <v/>
      </c>
      <c r="AF102">
        <f>IFERROR(IF('Catálogos'!F102="","",'Catálogos'!F102),"")</f>
        <v/>
      </c>
    </row>
    <row r="103" ht="34" customHeight="1">
      <c r="A103" s="14" t="n"/>
      <c r="B103" s="27" t="n"/>
      <c r="C103" s="28" t="n"/>
      <c r="D103" s="17" t="n"/>
      <c r="E103" s="14" t="n"/>
      <c r="F103" s="14" t="n"/>
      <c r="G103" s="14" t="n"/>
      <c r="H103" s="17" t="n"/>
      <c r="I103" s="17" t="n"/>
      <c r="J103" s="17" t="n"/>
      <c r="K103" s="14" t="n"/>
      <c r="L103" s="27" t="n"/>
      <c r="M103" s="28" t="n"/>
      <c r="N103" s="14" t="n"/>
      <c r="O103" s="14" t="n"/>
      <c r="P103" s="19">
        <f>IF(A103="","",IF(OR(O103="Cerrado",O103="No requiere respuesta"),"Cerrado",IF(L103="","Sin seguimiento",IFERROR(IF(L103&lt;'Parámetros'!$B$2,"Vencido",IF(L103&lt;='Parámetros'!$B$2+'Parámetros'!$B$3,"Próximo","Programado")),"Revisar fecha"))))</f>
        <v/>
      </c>
      <c r="Q103" s="10">
        <f>IF(OR(A103="",L103=""),"",IFERROR(L103-'Parámetros'!$B$2,""))</f>
        <v/>
      </c>
      <c r="R103" s="17" t="n"/>
      <c r="AA103">
        <f>IFERROR(IF('Catálogos'!A103="","",'Catálogos'!A103),"")</f>
        <v/>
      </c>
      <c r="AB103">
        <f>IFERROR(IF('Catálogos'!B103="","",'Catálogos'!B103),"")</f>
        <v/>
      </c>
      <c r="AC103">
        <f>IFERROR(IF('Catálogos'!C103="","",'Catálogos'!C103),"")</f>
        <v/>
      </c>
      <c r="AD103">
        <f>IFERROR(IF('Catálogos'!D103="","",'Catálogos'!D103),"")</f>
        <v/>
      </c>
      <c r="AE103">
        <f>IFERROR(IF('Catálogos'!E103="","",'Catálogos'!E103),"")</f>
        <v/>
      </c>
      <c r="AF103">
        <f>IFERROR(IF('Catálogos'!F103="","",'Catálogos'!F103),"")</f>
        <v/>
      </c>
    </row>
    <row r="104" ht="34" customHeight="1">
      <c r="A104" s="14" t="n"/>
      <c r="B104" s="27" t="n"/>
      <c r="C104" s="28" t="n"/>
      <c r="D104" s="17" t="n"/>
      <c r="E104" s="14" t="n"/>
      <c r="F104" s="14" t="n"/>
      <c r="G104" s="14" t="n"/>
      <c r="H104" s="17" t="n"/>
      <c r="I104" s="17" t="n"/>
      <c r="J104" s="17" t="n"/>
      <c r="K104" s="14" t="n"/>
      <c r="L104" s="27" t="n"/>
      <c r="M104" s="28" t="n"/>
      <c r="N104" s="14" t="n"/>
      <c r="O104" s="14" t="n"/>
      <c r="P104" s="18">
        <f>IF(A104="","",IF(OR(O104="Cerrado",O104="No requiere respuesta"),"Cerrado",IF(L104="","Sin seguimiento",IFERROR(IF(L104&lt;'Parámetros'!$B$2,"Vencido",IF(L104&lt;='Parámetros'!$B$2+'Parámetros'!$B$3,"Próximo","Programado")),"Revisar fecha"))))</f>
        <v/>
      </c>
      <c r="Q104" s="8">
        <f>IF(OR(A104="",L104=""),"",IFERROR(L104-'Parámetros'!$B$2,""))</f>
        <v/>
      </c>
      <c r="R104" s="17" t="n"/>
      <c r="AA104">
        <f>IFERROR(IF('Catálogos'!A104="","",'Catálogos'!A104),"")</f>
        <v/>
      </c>
      <c r="AB104">
        <f>IFERROR(IF('Catálogos'!B104="","",'Catálogos'!B104),"")</f>
        <v/>
      </c>
      <c r="AC104">
        <f>IFERROR(IF('Catálogos'!C104="","",'Catálogos'!C104),"")</f>
        <v/>
      </c>
      <c r="AD104">
        <f>IFERROR(IF('Catálogos'!D104="","",'Catálogos'!D104),"")</f>
        <v/>
      </c>
      <c r="AE104">
        <f>IFERROR(IF('Catálogos'!E104="","",'Catálogos'!E104),"")</f>
        <v/>
      </c>
      <c r="AF104">
        <f>IFERROR(IF('Catálogos'!F104="","",'Catálogos'!F104),"")</f>
        <v/>
      </c>
    </row>
    <row r="105" ht="34" customHeight="1">
      <c r="A105" s="14" t="n"/>
      <c r="B105" s="27" t="n"/>
      <c r="C105" s="28" t="n"/>
      <c r="D105" s="17" t="n"/>
      <c r="E105" s="14" t="n"/>
      <c r="F105" s="14" t="n"/>
      <c r="G105" s="14" t="n"/>
      <c r="H105" s="17" t="n"/>
      <c r="I105" s="17" t="n"/>
      <c r="J105" s="17" t="n"/>
      <c r="K105" s="14" t="n"/>
      <c r="L105" s="27" t="n"/>
      <c r="M105" s="28" t="n"/>
      <c r="N105" s="14" t="n"/>
      <c r="O105" s="14" t="n"/>
      <c r="P105" s="19">
        <f>IF(A105="","",IF(OR(O105="Cerrado",O105="No requiere respuesta"),"Cerrado",IF(L105="","Sin seguimiento",IFERROR(IF(L105&lt;'Parámetros'!$B$2,"Vencido",IF(L105&lt;='Parámetros'!$B$2+'Parámetros'!$B$3,"Próximo","Programado")),"Revisar fecha"))))</f>
        <v/>
      </c>
      <c r="Q105" s="10">
        <f>IF(OR(A105="",L105=""),"",IFERROR(L105-'Parámetros'!$B$2,""))</f>
        <v/>
      </c>
      <c r="R105" s="17" t="n"/>
      <c r="AA105">
        <f>IFERROR(IF('Catálogos'!A105="","",'Catálogos'!A105),"")</f>
        <v/>
      </c>
      <c r="AB105">
        <f>IFERROR(IF('Catálogos'!B105="","",'Catálogos'!B105),"")</f>
        <v/>
      </c>
      <c r="AC105">
        <f>IFERROR(IF('Catálogos'!C105="","",'Catálogos'!C105),"")</f>
        <v/>
      </c>
      <c r="AD105">
        <f>IFERROR(IF('Catálogos'!D105="","",'Catálogos'!D105),"")</f>
        <v/>
      </c>
      <c r="AE105">
        <f>IFERROR(IF('Catálogos'!E105="","",'Catálogos'!E105),"")</f>
        <v/>
      </c>
      <c r="AF105">
        <f>IFERROR(IF('Catálogos'!F105="","",'Catálogos'!F105),"")</f>
        <v/>
      </c>
    </row>
    <row r="106" ht="34" customHeight="1">
      <c r="A106" s="14" t="n"/>
      <c r="B106" s="27" t="n"/>
      <c r="C106" s="28" t="n"/>
      <c r="D106" s="17" t="n"/>
      <c r="E106" s="14" t="n"/>
      <c r="F106" s="14" t="n"/>
      <c r="G106" s="14" t="n"/>
      <c r="H106" s="17" t="n"/>
      <c r="I106" s="17" t="n"/>
      <c r="J106" s="17" t="n"/>
      <c r="K106" s="14" t="n"/>
      <c r="L106" s="27" t="n"/>
      <c r="M106" s="28" t="n"/>
      <c r="N106" s="14" t="n"/>
      <c r="O106" s="14" t="n"/>
      <c r="P106" s="18">
        <f>IF(A106="","",IF(OR(O106="Cerrado",O106="No requiere respuesta"),"Cerrado",IF(L106="","Sin seguimiento",IFERROR(IF(L106&lt;'Parámetros'!$B$2,"Vencido",IF(L106&lt;='Parámetros'!$B$2+'Parámetros'!$B$3,"Próximo","Programado")),"Revisar fecha"))))</f>
        <v/>
      </c>
      <c r="Q106" s="8">
        <f>IF(OR(A106="",L106=""),"",IFERROR(L106-'Parámetros'!$B$2,""))</f>
        <v/>
      </c>
      <c r="R106" s="17" t="n"/>
      <c r="AA106">
        <f>IFERROR(IF('Catálogos'!A106="","",'Catálogos'!A106),"")</f>
        <v/>
      </c>
      <c r="AB106">
        <f>IFERROR(IF('Catálogos'!B106="","",'Catálogos'!B106),"")</f>
        <v/>
      </c>
      <c r="AC106">
        <f>IFERROR(IF('Catálogos'!C106="","",'Catálogos'!C106),"")</f>
        <v/>
      </c>
      <c r="AD106">
        <f>IFERROR(IF('Catálogos'!D106="","",'Catálogos'!D106),"")</f>
        <v/>
      </c>
      <c r="AE106">
        <f>IFERROR(IF('Catálogos'!E106="","",'Catálogos'!E106),"")</f>
        <v/>
      </c>
      <c r="AF106">
        <f>IFERROR(IF('Catálogos'!F106="","",'Catálogos'!F106),"")</f>
        <v/>
      </c>
    </row>
    <row r="107" ht="34" customHeight="1">
      <c r="A107" s="14" t="n"/>
      <c r="B107" s="27" t="n"/>
      <c r="C107" s="28" t="n"/>
      <c r="D107" s="17" t="n"/>
      <c r="E107" s="14" t="n"/>
      <c r="F107" s="14" t="n"/>
      <c r="G107" s="14" t="n"/>
      <c r="H107" s="17" t="n"/>
      <c r="I107" s="17" t="n"/>
      <c r="J107" s="17" t="n"/>
      <c r="K107" s="14" t="n"/>
      <c r="L107" s="27" t="n"/>
      <c r="M107" s="28" t="n"/>
      <c r="N107" s="14" t="n"/>
      <c r="O107" s="14" t="n"/>
      <c r="P107" s="19">
        <f>IF(A107="","",IF(OR(O107="Cerrado",O107="No requiere respuesta"),"Cerrado",IF(L107="","Sin seguimiento",IFERROR(IF(L107&lt;'Parámetros'!$B$2,"Vencido",IF(L107&lt;='Parámetros'!$B$2+'Parámetros'!$B$3,"Próximo","Programado")),"Revisar fecha"))))</f>
        <v/>
      </c>
      <c r="Q107" s="10">
        <f>IF(OR(A107="",L107=""),"",IFERROR(L107-'Parámetros'!$B$2,""))</f>
        <v/>
      </c>
      <c r="R107" s="17" t="n"/>
      <c r="AA107">
        <f>IFERROR(IF('Catálogos'!A107="","",'Catálogos'!A107),"")</f>
        <v/>
      </c>
      <c r="AB107">
        <f>IFERROR(IF('Catálogos'!B107="","",'Catálogos'!B107),"")</f>
        <v/>
      </c>
      <c r="AC107">
        <f>IFERROR(IF('Catálogos'!C107="","",'Catálogos'!C107),"")</f>
        <v/>
      </c>
      <c r="AD107">
        <f>IFERROR(IF('Catálogos'!D107="","",'Catálogos'!D107),"")</f>
        <v/>
      </c>
      <c r="AE107">
        <f>IFERROR(IF('Catálogos'!E107="","",'Catálogos'!E107),"")</f>
        <v/>
      </c>
      <c r="AF107">
        <f>IFERROR(IF('Catálogos'!F107="","",'Catálogos'!F107),"")</f>
        <v/>
      </c>
    </row>
    <row r="108" ht="34" customHeight="1">
      <c r="A108" s="14" t="n"/>
      <c r="B108" s="27" t="n"/>
      <c r="C108" s="28" t="n"/>
      <c r="D108" s="17" t="n"/>
      <c r="E108" s="14" t="n"/>
      <c r="F108" s="14" t="n"/>
      <c r="G108" s="14" t="n"/>
      <c r="H108" s="17" t="n"/>
      <c r="I108" s="17" t="n"/>
      <c r="J108" s="17" t="n"/>
      <c r="K108" s="14" t="n"/>
      <c r="L108" s="27" t="n"/>
      <c r="M108" s="28" t="n"/>
      <c r="N108" s="14" t="n"/>
      <c r="O108" s="14" t="n"/>
      <c r="P108" s="18">
        <f>IF(A108="","",IF(OR(O108="Cerrado",O108="No requiere respuesta"),"Cerrado",IF(L108="","Sin seguimiento",IFERROR(IF(L108&lt;'Parámetros'!$B$2,"Vencido",IF(L108&lt;='Parámetros'!$B$2+'Parámetros'!$B$3,"Próximo","Programado")),"Revisar fecha"))))</f>
        <v/>
      </c>
      <c r="Q108" s="8">
        <f>IF(OR(A108="",L108=""),"",IFERROR(L108-'Parámetros'!$B$2,""))</f>
        <v/>
      </c>
      <c r="R108" s="17" t="n"/>
      <c r="AA108">
        <f>IFERROR(IF('Catálogos'!A108="","",'Catálogos'!A108),"")</f>
        <v/>
      </c>
      <c r="AB108">
        <f>IFERROR(IF('Catálogos'!B108="","",'Catálogos'!B108),"")</f>
        <v/>
      </c>
      <c r="AC108">
        <f>IFERROR(IF('Catálogos'!C108="","",'Catálogos'!C108),"")</f>
        <v/>
      </c>
      <c r="AD108">
        <f>IFERROR(IF('Catálogos'!D108="","",'Catálogos'!D108),"")</f>
        <v/>
      </c>
      <c r="AE108">
        <f>IFERROR(IF('Catálogos'!E108="","",'Catálogos'!E108),"")</f>
        <v/>
      </c>
      <c r="AF108">
        <f>IFERROR(IF('Catálogos'!F108="","",'Catálogos'!F108),"")</f>
        <v/>
      </c>
    </row>
    <row r="109" ht="34" customHeight="1">
      <c r="A109" s="14" t="n"/>
      <c r="B109" s="27" t="n"/>
      <c r="C109" s="28" t="n"/>
      <c r="D109" s="17" t="n"/>
      <c r="E109" s="14" t="n"/>
      <c r="F109" s="14" t="n"/>
      <c r="G109" s="14" t="n"/>
      <c r="H109" s="17" t="n"/>
      <c r="I109" s="17" t="n"/>
      <c r="J109" s="17" t="n"/>
      <c r="K109" s="14" t="n"/>
      <c r="L109" s="27" t="n"/>
      <c r="M109" s="28" t="n"/>
      <c r="N109" s="14" t="n"/>
      <c r="O109" s="14" t="n"/>
      <c r="P109" s="19">
        <f>IF(A109="","",IF(OR(O109="Cerrado",O109="No requiere respuesta"),"Cerrado",IF(L109="","Sin seguimiento",IFERROR(IF(L109&lt;'Parámetros'!$B$2,"Vencido",IF(L109&lt;='Parámetros'!$B$2+'Parámetros'!$B$3,"Próximo","Programado")),"Revisar fecha"))))</f>
        <v/>
      </c>
      <c r="Q109" s="10">
        <f>IF(OR(A109="",L109=""),"",IFERROR(L109-'Parámetros'!$B$2,""))</f>
        <v/>
      </c>
      <c r="R109" s="17" t="n"/>
      <c r="AA109">
        <f>IFERROR(IF('Catálogos'!A109="","",'Catálogos'!A109),"")</f>
        <v/>
      </c>
      <c r="AB109">
        <f>IFERROR(IF('Catálogos'!B109="","",'Catálogos'!B109),"")</f>
        <v/>
      </c>
      <c r="AC109">
        <f>IFERROR(IF('Catálogos'!C109="","",'Catálogos'!C109),"")</f>
        <v/>
      </c>
      <c r="AD109">
        <f>IFERROR(IF('Catálogos'!D109="","",'Catálogos'!D109),"")</f>
        <v/>
      </c>
      <c r="AE109">
        <f>IFERROR(IF('Catálogos'!E109="","",'Catálogos'!E109),"")</f>
        <v/>
      </c>
      <c r="AF109">
        <f>IFERROR(IF('Catálogos'!F109="","",'Catálogos'!F109),"")</f>
        <v/>
      </c>
    </row>
    <row r="110" ht="34" customHeight="1">
      <c r="A110" s="14" t="n"/>
      <c r="B110" s="27" t="n"/>
      <c r="C110" s="28" t="n"/>
      <c r="D110" s="17" t="n"/>
      <c r="E110" s="14" t="n"/>
      <c r="F110" s="14" t="n"/>
      <c r="G110" s="14" t="n"/>
      <c r="H110" s="17" t="n"/>
      <c r="I110" s="17" t="n"/>
      <c r="J110" s="17" t="n"/>
      <c r="K110" s="14" t="n"/>
      <c r="L110" s="27" t="n"/>
      <c r="M110" s="28" t="n"/>
      <c r="N110" s="14" t="n"/>
      <c r="O110" s="14" t="n"/>
      <c r="P110" s="18">
        <f>IF(A110="","",IF(OR(O110="Cerrado",O110="No requiere respuesta"),"Cerrado",IF(L110="","Sin seguimiento",IFERROR(IF(L110&lt;'Parámetros'!$B$2,"Vencido",IF(L110&lt;='Parámetros'!$B$2+'Parámetros'!$B$3,"Próximo","Programado")),"Revisar fecha"))))</f>
        <v/>
      </c>
      <c r="Q110" s="8">
        <f>IF(OR(A110="",L110=""),"",IFERROR(L110-'Parámetros'!$B$2,""))</f>
        <v/>
      </c>
      <c r="R110" s="17" t="n"/>
      <c r="AA110">
        <f>IFERROR(IF('Catálogos'!A110="","",'Catálogos'!A110),"")</f>
        <v/>
      </c>
      <c r="AB110">
        <f>IFERROR(IF('Catálogos'!B110="","",'Catálogos'!B110),"")</f>
        <v/>
      </c>
      <c r="AC110">
        <f>IFERROR(IF('Catálogos'!C110="","",'Catálogos'!C110),"")</f>
        <v/>
      </c>
      <c r="AD110">
        <f>IFERROR(IF('Catálogos'!D110="","",'Catálogos'!D110),"")</f>
        <v/>
      </c>
      <c r="AE110">
        <f>IFERROR(IF('Catálogos'!E110="","",'Catálogos'!E110),"")</f>
        <v/>
      </c>
      <c r="AF110">
        <f>IFERROR(IF('Catálogos'!F110="","",'Catálogos'!F110),"")</f>
        <v/>
      </c>
    </row>
    <row r="111" ht="34" customHeight="1">
      <c r="A111" s="14" t="n"/>
      <c r="B111" s="27" t="n"/>
      <c r="C111" s="28" t="n"/>
      <c r="D111" s="17" t="n"/>
      <c r="E111" s="14" t="n"/>
      <c r="F111" s="14" t="n"/>
      <c r="G111" s="14" t="n"/>
      <c r="H111" s="17" t="n"/>
      <c r="I111" s="17" t="n"/>
      <c r="J111" s="17" t="n"/>
      <c r="K111" s="14" t="n"/>
      <c r="L111" s="27" t="n"/>
      <c r="M111" s="28" t="n"/>
      <c r="N111" s="14" t="n"/>
      <c r="O111" s="14" t="n"/>
      <c r="P111" s="19">
        <f>IF(A111="","",IF(OR(O111="Cerrado",O111="No requiere respuesta"),"Cerrado",IF(L111="","Sin seguimiento",IFERROR(IF(L111&lt;'Parámetros'!$B$2,"Vencido",IF(L111&lt;='Parámetros'!$B$2+'Parámetros'!$B$3,"Próximo","Programado")),"Revisar fecha"))))</f>
        <v/>
      </c>
      <c r="Q111" s="10">
        <f>IF(OR(A111="",L111=""),"",IFERROR(L111-'Parámetros'!$B$2,""))</f>
        <v/>
      </c>
      <c r="R111" s="17" t="n"/>
      <c r="AA111">
        <f>IFERROR(IF('Catálogos'!A111="","",'Catálogos'!A111),"")</f>
        <v/>
      </c>
      <c r="AB111">
        <f>IFERROR(IF('Catálogos'!B111="","",'Catálogos'!B111),"")</f>
        <v/>
      </c>
      <c r="AC111">
        <f>IFERROR(IF('Catálogos'!C111="","",'Catálogos'!C111),"")</f>
        <v/>
      </c>
      <c r="AD111">
        <f>IFERROR(IF('Catálogos'!D111="","",'Catálogos'!D111),"")</f>
        <v/>
      </c>
      <c r="AE111">
        <f>IFERROR(IF('Catálogos'!E111="","",'Catálogos'!E111),"")</f>
        <v/>
      </c>
      <c r="AF111">
        <f>IFERROR(IF('Catálogos'!F111="","",'Catálogos'!F111),"")</f>
        <v/>
      </c>
    </row>
  </sheetData>
  <conditionalFormatting sqref="A2:A111">
    <cfRule type="expression" priority="1" dxfId="2" stopIfTrue="1">
      <formula>AND($A2&lt;&gt;"",COUNTIF($A$2:$A$111,$A2)&gt;1)</formula>
    </cfRule>
  </conditionalFormatting>
  <conditionalFormatting sqref="A2:R111">
    <cfRule type="expression" priority="2" dxfId="3" stopIfTrue="1">
      <formula>AND($A2&lt;&gt;"",OR($D2="",$F2="",$G2="",$I2="",$K2="",$N2="",$O2=""))</formula>
    </cfRule>
    <cfRule type="expression" priority="4" dxfId="4" stopIfTrue="1">
      <formula>$P2="Vencido"</formula>
    </cfRule>
    <cfRule type="expression" priority="5" dxfId="5" stopIfTrue="1">
      <formula>$P2="Próximo"</formula>
    </cfRule>
    <cfRule type="expression" priority="6" dxfId="6" stopIfTrue="1">
      <formula>$P2="Programado"</formula>
    </cfRule>
    <cfRule type="expression" priority="7" dxfId="7" stopIfTrue="1">
      <formula>$P2="Cerrado"</formula>
    </cfRule>
  </conditionalFormatting>
  <conditionalFormatting sqref="N2:N111">
    <cfRule type="expression" priority="3" dxfId="8" stopIfTrue="1">
      <formula>AND($A2&lt;&gt;"",$N2="Alta",$P2&lt;&gt;"Cerrado")</formula>
    </cfRule>
  </conditionalFormatting>
  <dataValidations count="16">
    <dataValidation sqref="A2:A111" showDropDown="0" showInputMessage="1" showErrorMessage="1" allowBlank="0" errorTitle="ID duplicado" error="El ID de comunicación ya existe. Captura un identificador único." promptTitle="ID único" prompt="Usa una clave interna ficticia y no repitas identificadores." type="custom" errorStyle="stop">
      <formula1>OR(A2="",COUNTIF($A$2:$A$111,A2)=1)</formula1>
    </dataValidation>
    <dataValidation sqref="B2:B111" showDropDown="0" showInputMessage="0" showErrorMessage="1" allowBlank="0" errorTitle="Fecha no válida" error="La fecha debe estar entre 01/01/2020 y la fecha de corte." type="custom" errorStyle="stop">
      <formula1>OR(B2="",AND(ISNUMBER(B2),B2&gt;=DATE(2020,1,1),B2&lt;=$Z$1))</formula1>
    </dataValidation>
    <dataValidation sqref="C2:C111" showDropDown="0" showInputMessage="0" showErrorMessage="1" allowBlank="0" errorTitle="Hora no válida" error="Captura una hora válida entre 00:00 y 23:59." type="custom" errorStyle="stop">
      <formula1>OR(C2="",AND(ISNUMBER(C2),C2&gt;=0,C2&lt;1))</formula1>
    </dataValidation>
    <dataValidation sqref="M2:M111" showDropDown="0" showInputMessage="0" showErrorMessage="1" allowBlank="0" errorTitle="Hora no válida" error="Captura una hora válida entre 00:00 y 23:59." type="custom" errorStyle="stop">
      <formula1>OR(M2="",AND(ISNUMBER(M2),M2&gt;=0,M2&lt;1))</formula1>
    </dataValidation>
    <dataValidation sqref="L2:L111" showDropDown="0" showInputMessage="0" showErrorMessage="1" allowBlank="0" errorTitle="Fecha no válida" error="Captura una fecha entre 01/01/2020 y 31/12/2100." type="date" errorStyle="stop" operator="between">
      <formula1>DATE(2020,1,1)</formula1>
      <formula2>DATE(2100,12,31)</formula2>
    </dataValidation>
    <dataValidation sqref="D2:D111" showDropDown="0" showInputMessage="0" showErrorMessage="1" allowBlank="0" errorTitle="Texto demasiado largo" error="El alias debe tener como máximo 50 caracteres." type="textLength" errorStyle="stop" operator="lessThanOrEqual">
      <formula1>50</formula1>
    </dataValidation>
    <dataValidation sqref="E2:E111" showDropDown="0" showInputMessage="0" showErrorMessage="1" allowBlank="0" errorTitle="Texto demasiado largo" error="La referencia interna debe tener como máximo 50 caracteres." type="textLength" errorStyle="stop" operator="lessThanOrEqual">
      <formula1>50</formula1>
    </dataValidation>
    <dataValidation sqref="I2:I111" showDropDown="0" showInputMessage="0" showErrorMessage="1" allowBlank="0" errorTitle="Texto demasiado largo" error="El resumen debe tener como máximo 250 caracteres." type="textLength" errorStyle="stop" operator="lessThanOrEqual">
      <formula1>250</formula1>
    </dataValidation>
    <dataValidation sqref="J2:J111" showDropDown="0" showInputMessage="0" showErrorMessage="1" allowBlank="0" errorTitle="Texto demasiado largo" error="El acuerdo debe tener como máximo 200 caracteres." type="textLength" errorStyle="stop" operator="lessThanOrEqual">
      <formula1>200</formula1>
    </dataValidation>
    <dataValidation sqref="R2:R111" showDropDown="0" showInputMessage="0" showErrorMessage="1" allowBlank="0" errorTitle="Texto demasiado largo" error="Las observaciones deben tener como máximo 200 caracteres." type="textLength" errorStyle="stop" operator="lessThanOrEqual">
      <formula1>200</formula1>
    </dataValidation>
    <dataValidation sqref="F2:F111" showDropDown="0" showInputMessage="0" showErrorMessage="1" allowBlank="0" errorTitle="Canal no válido" error="Selecciona un canal de la lista." type="list" errorStyle="stop">
      <formula1>=$AA$2:$AA$7</formula1>
    </dataValidation>
    <dataValidation sqref="G2:G111" showDropDown="0" showInputMessage="0" showErrorMessage="1" allowBlank="0" errorTitle="Sentido no válido" error="Selecciona Entrante o Saliente." type="list" errorStyle="stop">
      <formula1>=$AB$2:$AB$3</formula1>
    </dataValidation>
    <dataValidation sqref="H2:H111" showDropDown="0" showInputMessage="0" showErrorMessage="1" allowBlank="0" errorTitle="Motivo no válido" error="Selecciona un motivo de la lista." type="list" errorStyle="stop">
      <formula1>=$AC$2:$AC$8</formula1>
    </dataValidation>
    <dataValidation sqref="K2:K111" showDropDown="0" showInputMessage="0" showErrorMessage="1" allowBlank="0" errorTitle="Responsable no válido" error="Selecciona un responsable de la lista." type="list" errorStyle="stop">
      <formula1>=$AD$2:$AD$4</formula1>
    </dataValidation>
    <dataValidation sqref="N2:N111" showDropDown="0" showInputMessage="0" showErrorMessage="1" allowBlank="0" errorTitle="Prioridad no válida" error="Selecciona Alta, Media o Baja." type="list" errorStyle="stop">
      <formula1>=$AE$2:$AE$4</formula1>
    </dataValidation>
    <dataValidation sqref="O2:O111" showDropDown="0" showInputMessage="0" showErrorMessage="1" allowBlank="0" errorTitle="Resultado no válido" error="Selecciona un resultado de la lista." type="list" errorStyle="stop">
      <formula1>=$AF$2:$AF$6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F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8" customWidth="1" min="3" max="3"/>
    <col width="18" customWidth="1" min="4" max="4"/>
    <col width="13" customWidth="1" min="5" max="5"/>
    <col width="25" customWidth="1" min="6" max="6"/>
  </cols>
  <sheetData>
    <row r="1" ht="30" customHeight="1">
      <c r="A1" s="13" t="inlineStr">
        <is>
          <t>Canal</t>
        </is>
      </c>
      <c r="B1" s="13" t="inlineStr">
        <is>
          <t>Sentido</t>
        </is>
      </c>
      <c r="C1" s="13" t="inlineStr">
        <is>
          <t>Motivo</t>
        </is>
      </c>
      <c r="D1" s="13" t="inlineStr">
        <is>
          <t>Responsable</t>
        </is>
      </c>
      <c r="E1" s="13" t="inlineStr">
        <is>
          <t>Prioridad</t>
        </is>
      </c>
      <c r="F1" s="13" t="inlineStr">
        <is>
          <t>Resultado</t>
        </is>
      </c>
    </row>
    <row r="2">
      <c r="A2" s="6" t="inlineStr">
        <is>
          <t>Llamada</t>
        </is>
      </c>
      <c r="B2" s="6" t="inlineStr">
        <is>
          <t>Entrante</t>
        </is>
      </c>
      <c r="C2" s="6" t="inlineStr">
        <is>
          <t>Solicitud de información</t>
        </is>
      </c>
      <c r="D2" s="6" t="inlineStr">
        <is>
          <t>Recepción 1</t>
        </is>
      </c>
      <c r="E2" s="6" t="inlineStr">
        <is>
          <t>Alta</t>
        </is>
      </c>
      <c r="F2" s="6" t="inlineStr">
        <is>
          <t>Pendiente de respuesta</t>
        </is>
      </c>
    </row>
    <row r="3">
      <c r="A3" s="9" t="inlineStr">
        <is>
          <t>WhatsApp</t>
        </is>
      </c>
      <c r="B3" s="9" t="inlineStr">
        <is>
          <t>Saliente</t>
        </is>
      </c>
      <c r="C3" s="9" t="inlineStr">
        <is>
          <t>Aviso de avance</t>
        </is>
      </c>
      <c r="D3" s="9" t="inlineStr">
        <is>
          <t>Recepción 2</t>
        </is>
      </c>
      <c r="E3" s="9" t="inlineStr">
        <is>
          <t>Media</t>
        </is>
      </c>
      <c r="F3" s="9" t="inlineStr">
        <is>
          <t>Contactado</t>
        </is>
      </c>
    </row>
    <row r="4">
      <c r="A4" s="6" t="inlineStr">
        <is>
          <t>SMS</t>
        </is>
      </c>
      <c r="B4" s="6" t="n"/>
      <c r="C4" s="6" t="inlineStr">
        <is>
          <t>Confirmación de horario</t>
        </is>
      </c>
      <c r="D4" s="6" t="inlineStr">
        <is>
          <t>Coordinación</t>
        </is>
      </c>
      <c r="E4" s="6" t="inlineStr">
        <is>
          <t>Baja</t>
        </is>
      </c>
      <c r="F4" s="6" t="inlineStr">
        <is>
          <t>Reprogramado</t>
        </is>
      </c>
    </row>
    <row r="5">
      <c r="A5" s="9" t="inlineStr">
        <is>
          <t>Correo</t>
        </is>
      </c>
      <c r="B5" s="9" t="n"/>
      <c r="C5" s="9" t="inlineStr">
        <is>
          <t>Cambio de cita</t>
        </is>
      </c>
      <c r="D5" s="9" t="n"/>
      <c r="E5" s="9" t="n"/>
      <c r="F5" s="9" t="inlineStr">
        <is>
          <t>Cerrado</t>
        </is>
      </c>
    </row>
    <row r="6">
      <c r="A6" s="6" t="inlineStr">
        <is>
          <t>Presencial</t>
        </is>
      </c>
      <c r="B6" s="6" t="n"/>
      <c r="C6" s="6" t="inlineStr">
        <is>
          <t>Recordatorio</t>
        </is>
      </c>
      <c r="D6" s="6" t="n"/>
      <c r="E6" s="6" t="n"/>
      <c r="F6" s="6" t="inlineStr">
        <is>
          <t>No requiere respuesta</t>
        </is>
      </c>
    </row>
    <row r="7">
      <c r="A7" s="9" t="inlineStr">
        <is>
          <t>Otro</t>
        </is>
      </c>
      <c r="B7" s="9" t="n"/>
      <c r="C7" s="9" t="inlineStr">
        <is>
          <t>Comentario</t>
        </is>
      </c>
      <c r="D7" s="9" t="n"/>
      <c r="E7" s="9" t="n"/>
      <c r="F7" s="9" t="n"/>
    </row>
    <row r="8">
      <c r="A8" s="6" t="n"/>
      <c r="B8" s="6" t="n"/>
      <c r="C8" s="6" t="inlineStr">
        <is>
          <t>Otro</t>
        </is>
      </c>
      <c r="D8" s="6" t="n"/>
      <c r="E8" s="6" t="n"/>
      <c r="F8" s="6" t="n"/>
    </row>
  </sheetData>
  <autoFilter ref="A1:F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05A28"/>
    <outlinePr summaryBelow="1" summaryRight="1"/>
    <pageSetUpPr/>
  </sheetPr>
  <dimension ref="A1:C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68" customWidth="1" min="3" max="3"/>
  </cols>
  <sheetData>
    <row r="1" ht="28" customHeight="1">
      <c r="A1" s="13" t="inlineStr">
        <is>
          <t>Parámetro</t>
        </is>
      </c>
      <c r="B1" s="13" t="inlineStr">
        <is>
          <t>Valor editable</t>
        </is>
      </c>
      <c r="C1" s="13" t="inlineStr">
        <is>
          <t>Uso</t>
        </is>
      </c>
    </row>
    <row r="2" ht="34" customHeight="1">
      <c r="A2" s="20" t="inlineStr">
        <is>
          <t>Fecha de corte</t>
        </is>
      </c>
      <c r="B2" s="29" t="n">
        <v>46274</v>
      </c>
      <c r="C2" s="20" t="inlineStr">
        <is>
          <t>Fecha usada para clasificar seguimientos vencidos, próximos y programados.</t>
        </is>
      </c>
    </row>
    <row r="3" ht="34" customHeight="1">
      <c r="A3" s="22" t="inlineStr">
        <is>
          <t>Días para considerar próximo</t>
        </is>
      </c>
      <c r="B3" s="23" t="n">
        <v>2</v>
      </c>
      <c r="C3" s="22" t="inlineStr">
        <is>
          <t>Ventana de días posteriores a la fecha de corte, configurable de 0 a 30.</t>
        </is>
      </c>
    </row>
    <row r="4"/>
    <row r="5" ht="42" customHeight="1">
      <c r="A5" s="5" t="inlineStr">
        <is>
          <t>Registra únicamente información operativa necesaria; no captures datos personales sensibles.</t>
        </is>
      </c>
    </row>
  </sheetData>
  <dataValidations count="2">
    <dataValidation sqref="B2" showDropDown="0" showInputMessage="0" showErrorMessage="1" allowBlank="0" errorTitle="Fecha no válida" error="Captura una fecha entre 01/01/2020 y 31/12/2100." type="date" errorStyle="stop" operator="between">
      <formula1>DATE(2020,1,1)</formula1>
      <formula2>DATE(2100,12,31)</formula2>
    </dataValidation>
    <dataValidation sqref="B3" showDropDown="0" showInputMessage="0" showErrorMessage="1" allowBlank="0" errorTitle="Valor no válido" error="Captura un número entero entre 0 y 30." type="whole" errorStyle="stop" operator="between">
      <formula1>0</formula1>
      <formula2>30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2026-09-09T19:39:13Z</dcterms:created>
  <dcterms:modified xmlns:dcterms="http://purl.org/dc/terms/" xmlns:xsi="http://www.w3.org/2001/XMLSchema-instance" xsi:type="dcterms:W3CDTF">2026-09-09T19:39:15+00:00Z</dcterms:modified>
</cp:coreProperties>
</file>